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MCO REPORTS\SAMCO REPORTS\DISCLOSURE OF AAUM\08.Disclosure of AAUM for NOV'24\FINAL FILES\"/>
    </mc:Choice>
  </mc:AlternateContent>
  <xr:revisionPtr revIDLastSave="0" documentId="13_ncr:1_{A90B90F2-07F6-4363-9F74-6D6684B6F364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Anex A1 Frmt for AUM disclosure" sheetId="1" r:id="rId1"/>
    <sheet name="Anex A2 Frmt AUM state UT wise " sheetId="2" r:id="rId2"/>
  </sheets>
  <calcPr calcId="191029"/>
</workbook>
</file>

<file path=xl/calcChain.xml><?xml version="1.0" encoding="utf-8"?>
<calcChain xmlns="http://schemas.openxmlformats.org/spreadsheetml/2006/main">
  <c r="BK39" i="1" l="1"/>
  <c r="BK34" i="1" l="1"/>
  <c r="BK41" i="1" l="1"/>
  <c r="D41" i="2" l="1"/>
  <c r="BJ43" i="1" l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K42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8" i="1" l="1"/>
  <c r="BK38" i="1" l="1"/>
  <c r="BK54" i="1" l="1"/>
  <c r="BK28" i="1" l="1"/>
  <c r="BK57" i="1" l="1"/>
  <c r="BI58" i="1" l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J58" i="1"/>
  <c r="D50" i="1" l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C50" i="1"/>
  <c r="L41" i="2"/>
  <c r="J41" i="2"/>
  <c r="I41" i="2"/>
  <c r="H41" i="2"/>
  <c r="G41" i="2"/>
  <c r="F41" i="2"/>
  <c r="E41" i="2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C70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5" i="1"/>
  <c r="BK14" i="1"/>
  <c r="BK15" i="1" s="1"/>
  <c r="BK18" i="1"/>
  <c r="BK40" i="1"/>
  <c r="BK43" i="1" s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K6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4" i="1" l="1"/>
  <c r="BK58" i="1"/>
  <c r="BK59" i="1" s="1"/>
  <c r="BJ59" i="1"/>
  <c r="X59" i="1"/>
  <c r="AJ59" i="1"/>
  <c r="AN59" i="1"/>
  <c r="BD59" i="1"/>
  <c r="BK70" i="1"/>
  <c r="BC59" i="1"/>
  <c r="AS59" i="1"/>
  <c r="BK11" i="1"/>
  <c r="C59" i="1"/>
  <c r="AC59" i="1"/>
  <c r="AM59" i="1"/>
  <c r="BB59" i="1"/>
  <c r="AL59" i="1"/>
  <c r="AF59" i="1"/>
  <c r="T59" i="1"/>
  <c r="L59" i="1"/>
  <c r="BK19" i="1"/>
  <c r="K44" i="1"/>
  <c r="O44" i="1"/>
  <c r="U44" i="1"/>
  <c r="AG44" i="1"/>
  <c r="D59" i="1"/>
  <c r="F59" i="1"/>
  <c r="H59" i="1"/>
  <c r="J59" i="1"/>
  <c r="R59" i="1"/>
  <c r="V59" i="1"/>
  <c r="Z59" i="1"/>
  <c r="AB59" i="1"/>
  <c r="AD59" i="1"/>
  <c r="AH59" i="1"/>
  <c r="AP59" i="1"/>
  <c r="AR59" i="1"/>
  <c r="AT59" i="1"/>
  <c r="AV59" i="1"/>
  <c r="AX59" i="1"/>
  <c r="BJ44" i="1"/>
  <c r="BF59" i="1"/>
  <c r="AR44" i="1"/>
  <c r="BH59" i="1"/>
  <c r="BI59" i="1"/>
  <c r="BE59" i="1"/>
  <c r="BA59" i="1"/>
  <c r="AO59" i="1"/>
  <c r="AK59" i="1"/>
  <c r="Y59" i="1"/>
  <c r="M59" i="1"/>
  <c r="E59" i="1"/>
  <c r="BG59" i="1"/>
  <c r="AY59" i="1"/>
  <c r="AW59" i="1"/>
  <c r="AU59" i="1"/>
  <c r="AQ59" i="1"/>
  <c r="AJ44" i="1"/>
  <c r="AP44" i="1"/>
  <c r="AP30" i="1"/>
  <c r="D44" i="1"/>
  <c r="H44" i="1"/>
  <c r="N44" i="1"/>
  <c r="R44" i="1"/>
  <c r="T44" i="1"/>
  <c r="V44" i="1"/>
  <c r="X44" i="1"/>
  <c r="Z44" i="1"/>
  <c r="AD44" i="1"/>
  <c r="AF44" i="1"/>
  <c r="AH44" i="1"/>
  <c r="AL44" i="1"/>
  <c r="AT44" i="1"/>
  <c r="AV44" i="1"/>
  <c r="AX44" i="1"/>
  <c r="AZ44" i="1"/>
  <c r="BB44" i="1"/>
  <c r="BD44" i="1"/>
  <c r="BF44" i="1"/>
  <c r="H30" i="1"/>
  <c r="T30" i="1"/>
  <c r="V30" i="1"/>
  <c r="Z30" i="1"/>
  <c r="AB30" i="1"/>
  <c r="AL30" i="1"/>
  <c r="AN30" i="1"/>
  <c r="AR30" i="1"/>
  <c r="AT30" i="1"/>
  <c r="AV30" i="1"/>
  <c r="BH30" i="1"/>
  <c r="G59" i="1"/>
  <c r="I59" i="1"/>
  <c r="O59" i="1"/>
  <c r="Q59" i="1"/>
  <c r="S59" i="1"/>
  <c r="U59" i="1"/>
  <c r="AE59" i="1"/>
  <c r="AG59" i="1"/>
  <c r="AI59" i="1"/>
  <c r="Q44" i="1"/>
  <c r="S44" i="1"/>
  <c r="BC44" i="1"/>
  <c r="BE44" i="1"/>
  <c r="BE30" i="1"/>
  <c r="BK50" i="1"/>
  <c r="G44" i="1"/>
  <c r="I44" i="1"/>
  <c r="M44" i="1"/>
  <c r="Y44" i="1"/>
  <c r="AA44" i="1"/>
  <c r="AC44" i="1"/>
  <c r="AK44" i="1"/>
  <c r="AM44" i="1"/>
  <c r="AO44" i="1"/>
  <c r="AQ44" i="1"/>
  <c r="AS44" i="1"/>
  <c r="AU44" i="1"/>
  <c r="AW44" i="1"/>
  <c r="BG44" i="1"/>
  <c r="BI44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4" i="1"/>
  <c r="J30" i="1"/>
  <c r="L30" i="1"/>
  <c r="N30" i="1"/>
  <c r="X30" i="1"/>
  <c r="AF30" i="1"/>
  <c r="AZ30" i="1"/>
  <c r="BD30" i="1"/>
  <c r="BK29" i="1"/>
  <c r="F44" i="1"/>
  <c r="J44" i="1"/>
  <c r="L44" i="1"/>
  <c r="P44" i="1"/>
  <c r="AE44" i="1"/>
  <c r="AI44" i="1"/>
  <c r="AN44" i="1"/>
  <c r="AY44" i="1"/>
  <c r="BA44" i="1"/>
  <c r="AZ59" i="1"/>
  <c r="AA59" i="1"/>
  <c r="W59" i="1"/>
  <c r="K59" i="1"/>
  <c r="E44" i="1"/>
  <c r="AB44" i="1"/>
  <c r="BH44" i="1"/>
  <c r="BK44" i="1"/>
  <c r="P59" i="1"/>
  <c r="N59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6" i="1" l="1"/>
  <c r="R66" i="1"/>
  <c r="H66" i="1"/>
  <c r="AF66" i="1"/>
  <c r="AR66" i="1"/>
  <c r="AS66" i="1"/>
  <c r="AN66" i="1"/>
  <c r="X66" i="1"/>
  <c r="AP66" i="1"/>
  <c r="BD66" i="1"/>
  <c r="C66" i="1"/>
  <c r="BK30" i="1"/>
  <c r="BK66" i="1" s="1"/>
  <c r="BL66" i="1" s="1"/>
  <c r="BC66" i="1"/>
  <c r="BB66" i="1"/>
  <c r="AH66" i="1"/>
  <c r="D66" i="1"/>
  <c r="AC66" i="1"/>
  <c r="V66" i="1"/>
  <c r="AB66" i="1"/>
  <c r="Z66" i="1"/>
  <c r="BJ66" i="1"/>
  <c r="AX66" i="1"/>
  <c r="AD66" i="1"/>
  <c r="AM66" i="1"/>
  <c r="G66" i="1"/>
  <c r="S66" i="1"/>
  <c r="AU66" i="1"/>
  <c r="BG66" i="1"/>
  <c r="AL66" i="1"/>
  <c r="AO66" i="1"/>
  <c r="O66" i="1"/>
  <c r="AI66" i="1"/>
  <c r="AQ66" i="1"/>
  <c r="AW66" i="1"/>
  <c r="AK66" i="1"/>
  <c r="M66" i="1"/>
  <c r="AJ66" i="1"/>
  <c r="BH66" i="1"/>
  <c r="BI66" i="1"/>
  <c r="AV66" i="1"/>
  <c r="AA66" i="1"/>
  <c r="Y66" i="1"/>
  <c r="AT66" i="1"/>
  <c r="Q66" i="1"/>
  <c r="AG66" i="1"/>
  <c r="E66" i="1"/>
  <c r="K66" i="1"/>
  <c r="AZ66" i="1"/>
  <c r="U66" i="1"/>
  <c r="W66" i="1"/>
  <c r="AE66" i="1"/>
  <c r="BA66" i="1"/>
  <c r="BF66" i="1"/>
  <c r="F66" i="1"/>
  <c r="I66" i="1"/>
  <c r="BE66" i="1"/>
  <c r="N66" i="1"/>
  <c r="J66" i="1"/>
  <c r="AY66" i="1"/>
  <c r="L66" i="1"/>
  <c r="P66" i="1"/>
</calcChain>
</file>

<file path=xl/sharedStrings.xml><?xml version="1.0" encoding="utf-8"?>
<sst xmlns="http://schemas.openxmlformats.org/spreadsheetml/2006/main" count="141" uniqueCount="107">
  <si>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</si>
  <si>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</si>
  <si>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</si>
  <si>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</si>
  <si>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</si>
  <si>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</si>
  <si>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</si>
  <si>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</si>
  <si>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</si>
  <si>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</si>
  <si>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</si>
  <si>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</si>
  <si>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</si>
  <si>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</si>
  <si>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</si>
  <si>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</si>
  <si>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</si>
  <si>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</si>
  <si>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</si>
  <si>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</si>
  <si>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</si>
  <si>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</si>
  <si>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</si>
  <si>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</si>
  <si>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</si>
  <si>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</si>
  <si>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</si>
  <si>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</si>
  <si>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</si>
  <si>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</si>
  <si>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</si>
  <si>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</si>
  <si>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</si>
  <si>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</si>
  <si>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</si>
  <si>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</si>
  <si>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</si>
  <si>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</si>
  <si>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</si>
  <si>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</si>
  <si>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</si>
  <si>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</si>
  <si>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</si>
  <si>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</si>
  <si>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</si>
  <si>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</si>
  <si>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</si>
  <si>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</si>
  <si>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</si>
  <si>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</si>
  <si>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</si>
  <si>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</si>
  <si>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</si>
  <si>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</si>
  <si>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</si>
  <si>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</si>
  <si>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</si>
  <si>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</si>
  <si>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</si>
  <si>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</si>
  <si>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</si>
  <si>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</si>
  <si>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</si>
  <si>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</si>
  <si>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</si>
  <si>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</si>
  <si>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</si>
  <si>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</si>
  <si>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</si>
  <si>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</si>
  <si>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</si>
  <si>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</si>
  <si>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</si>
  <si>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</si>
  <si>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</si>
  <si>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</si>
  <si>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</si>
  <si>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</si>
  <si>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</si>
  <si>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</si>
  <si>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</si>
  <si>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</si>
  <si>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</si>
  <si>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</si>
  <si>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</si>
  <si>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</si>
  <si>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</si>
  <si>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</si>
  <si>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</si>
  <si>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</si>
  <si>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</si>
  <si>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</si>
  <si>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</si>
  <si>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</si>
  <si>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</si>
  <si>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</si>
  <si>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</si>
  <si>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</si>
  <si>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</si>
  <si>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</si>
  <si>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</si>
  <si>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</si>
  <si>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</si>
  <si>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</si>
  <si>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Mutual Fund: Average Net Assets Under Management (AAUM) as on NOV 2024 (All figures in Rs. Crore)</t>
  </si>
  <si>
    <t>SAMCO ARBITRAGE FUND</t>
  </si>
  <si>
    <t>Table showing State wise /Union Territory wise contribution to AAUM of category of schemes as on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</si>
</sst>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102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Border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" fontId="0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3" fontId="4" fillId="0" borderId="18" xfId="3" applyNumberFormat="1" applyFont="1" applyFill="1" applyBorder="1" applyAlignment="1">
      <alignment horizontal="center" vertic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2" fontId="4" fillId="0" borderId="15" xfId="3" applyNumberFormat="1" applyFont="1" applyFill="1" applyBorder="1" applyAlignment="1">
      <alignment horizont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49" fontId="10" fillId="0" borderId="9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1" xfId="2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2" fontId="3" fillId="0" borderId="15" xfId="3" applyNumberFormat="1" applyFont="1" applyFill="1" applyBorder="1" applyAlignment="1">
      <alignment horizontal="center" vertical="top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9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3"/>
  <sheetViews>
    <sheetView tabSelected="1" zoomScaleNormal="100" workbookViewId="0">
      <pane xSplit="2" ySplit="8" topLeftCell="AZ60" activePane="bottomRight" state="frozen"/>
      <selection pane="topRight" activeCell="C1" sqref="C1"/>
      <selection pane="bottomLeft" activeCell="A9" sqref="A9"/>
      <selection pane="bottomRight" activeCell="C50" sqref="C50:BJ50"/>
    </sheetView>
  </sheetViews>
  <sheetFormatPr defaultColWidth="9.140625" defaultRowHeight="15" x14ac:dyDescent="0.25"/>
  <cols>
    <col min="1" max="1" width="8.28515625" style="6" customWidth="1"/>
    <col min="2" max="2" width="63.5703125" style="6" bestFit="1" customWidth="1"/>
    <col min="3" max="3" width="6.5703125" style="6" bestFit="1" customWidth="1"/>
    <col min="4" max="4" width="8.140625" style="6" customWidth="1"/>
    <col min="5" max="5" width="4.5703125" style="6" bestFit="1" customWidth="1"/>
    <col min="6" max="6" width="4.5703125" style="6" customWidth="1"/>
    <col min="7" max="7" width="8.140625" style="6" bestFit="1" customWidth="1"/>
    <col min="8" max="8" width="9.140625" style="6" bestFit="1" customWidth="1"/>
    <col min="9" max="9" width="10.7109375" style="6" bestFit="1" customWidth="1"/>
    <col min="10" max="10" width="8.140625" style="6" customWidth="1"/>
    <col min="11" max="11" width="6.5703125" style="6" bestFit="1" customWidth="1"/>
    <col min="12" max="12" width="9.140625" style="6" bestFit="1" customWidth="1"/>
    <col min="13" max="16" width="4.5703125" style="6" customWidth="1"/>
    <col min="17" max="17" width="4.5703125" style="6" bestFit="1" customWidth="1"/>
    <col min="18" max="19" width="8.140625" style="6" bestFit="1" customWidth="1"/>
    <col min="20" max="20" width="8.140625" style="6" customWidth="1"/>
    <col min="21" max="21" width="4.5703125" style="6" customWidth="1"/>
    <col min="22" max="22" width="8.140625" style="6" bestFit="1" customWidth="1"/>
    <col min="23" max="23" width="5.28515625" style="6" customWidth="1"/>
    <col min="24" max="24" width="6.5703125" style="6" customWidth="1"/>
    <col min="25" max="26" width="4.5703125" style="6" customWidth="1"/>
    <col min="27" max="29" width="6.5703125" style="6" bestFit="1" customWidth="1"/>
    <col min="30" max="31" width="4.5703125" style="6" customWidth="1"/>
    <col min="32" max="32" width="6.5703125" style="6" bestFit="1" customWidth="1"/>
    <col min="33" max="37" width="4.5703125" style="6" customWidth="1"/>
    <col min="38" max="39" width="6.5703125" style="6" bestFit="1" customWidth="1"/>
    <col min="40" max="41" width="4.5703125" style="6" customWidth="1"/>
    <col min="42" max="42" width="5.5703125" style="6" bestFit="1" customWidth="1"/>
    <col min="43" max="43" width="4.5703125" style="6" customWidth="1"/>
    <col min="44" max="44" width="8.140625" style="6" bestFit="1" customWidth="1"/>
    <col min="45" max="46" width="4.5703125" style="6" customWidth="1"/>
    <col min="47" max="47" width="8.140625" style="6" bestFit="1" customWidth="1"/>
    <col min="48" max="48" width="9.140625" style="6" bestFit="1" customWidth="1"/>
    <col min="49" max="49" width="9.140625" style="6" customWidth="1"/>
    <col min="50" max="50" width="8.140625" style="6" bestFit="1" customWidth="1"/>
    <col min="51" max="51" width="6.5703125" style="6" bestFit="1" customWidth="1"/>
    <col min="52" max="52" width="9.140625" style="6" bestFit="1" customWidth="1"/>
    <col min="53" max="57" width="4.5703125" style="6" customWidth="1"/>
    <col min="58" max="58" width="9.140625" style="6" bestFit="1" customWidth="1"/>
    <col min="59" max="60" width="8.140625" style="6" bestFit="1" customWidth="1"/>
    <col min="61" max="61" width="5.5703125" style="6" bestFit="1" customWidth="1"/>
    <col min="62" max="62" width="10.7109375" style="6" bestFit="1" customWidth="1"/>
    <col min="63" max="63" width="17" style="7" customWidth="1"/>
    <col min="64" max="65" width="10.7109375" style="6" bestFit="1" customWidth="1"/>
    <col min="66" max="16384" width="9.140625" style="6"/>
  </cols>
  <sheetData>
    <row r="1" spans="1:63" ht="15" customHeight="1" thickBot="1" x14ac:dyDescent="0.3">
      <c r="B1" s="1"/>
    </row>
    <row r="2" spans="1:63" ht="15.75" customHeight="1" thickBot="1" x14ac:dyDescent="0.3">
      <c r="A2" s="82" t="s">
        <v>0</v>
      </c>
      <c r="B2" s="84" t="s">
        <v>1</v>
      </c>
      <c r="C2" s="87" t="s">
        <v>104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9"/>
    </row>
    <row r="3" spans="1:63" ht="18.75" thickBot="1" x14ac:dyDescent="0.3">
      <c r="A3" s="83"/>
      <c r="B3" s="85"/>
      <c r="C3" s="90" t="s">
        <v>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  <c r="W3" s="90" t="s">
        <v>3</v>
      </c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2"/>
      <c r="AQ3" s="90" t="s">
        <v>4</v>
      </c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2"/>
      <c r="BK3" s="76" t="s">
        <v>30</v>
      </c>
    </row>
    <row r="4" spans="1:63" ht="18.75" thickBot="1" x14ac:dyDescent="0.4">
      <c r="A4" s="83"/>
      <c r="B4" s="85"/>
      <c r="C4" s="79" t="s">
        <v>49</v>
      </c>
      <c r="D4" s="80"/>
      <c r="E4" s="80"/>
      <c r="F4" s="80"/>
      <c r="G4" s="80"/>
      <c r="H4" s="80"/>
      <c r="I4" s="80"/>
      <c r="J4" s="80"/>
      <c r="K4" s="80"/>
      <c r="L4" s="81"/>
      <c r="M4" s="79" t="s">
        <v>50</v>
      </c>
      <c r="N4" s="80"/>
      <c r="O4" s="80"/>
      <c r="P4" s="80"/>
      <c r="Q4" s="80"/>
      <c r="R4" s="80"/>
      <c r="S4" s="80"/>
      <c r="T4" s="80"/>
      <c r="U4" s="80"/>
      <c r="V4" s="81"/>
      <c r="W4" s="79" t="s">
        <v>49</v>
      </c>
      <c r="X4" s="80"/>
      <c r="Y4" s="80"/>
      <c r="Z4" s="80"/>
      <c r="AA4" s="80"/>
      <c r="AB4" s="80"/>
      <c r="AC4" s="80"/>
      <c r="AD4" s="80"/>
      <c r="AE4" s="80"/>
      <c r="AF4" s="81"/>
      <c r="AG4" s="79" t="s">
        <v>50</v>
      </c>
      <c r="AH4" s="80"/>
      <c r="AI4" s="80"/>
      <c r="AJ4" s="80"/>
      <c r="AK4" s="80"/>
      <c r="AL4" s="80"/>
      <c r="AM4" s="80"/>
      <c r="AN4" s="80"/>
      <c r="AO4" s="80"/>
      <c r="AP4" s="81"/>
      <c r="AQ4" s="79" t="s">
        <v>49</v>
      </c>
      <c r="AR4" s="80"/>
      <c r="AS4" s="80"/>
      <c r="AT4" s="80"/>
      <c r="AU4" s="80"/>
      <c r="AV4" s="80"/>
      <c r="AW4" s="80"/>
      <c r="AX4" s="80"/>
      <c r="AY4" s="80"/>
      <c r="AZ4" s="81"/>
      <c r="BA4" s="79" t="s">
        <v>50</v>
      </c>
      <c r="BB4" s="80"/>
      <c r="BC4" s="80"/>
      <c r="BD4" s="80"/>
      <c r="BE4" s="80"/>
      <c r="BF4" s="80"/>
      <c r="BG4" s="80"/>
      <c r="BH4" s="80"/>
      <c r="BI4" s="80"/>
      <c r="BJ4" s="81"/>
      <c r="BK4" s="77"/>
    </row>
    <row r="5" spans="1:63" ht="18" customHeight="1" x14ac:dyDescent="0.25">
      <c r="A5" s="83"/>
      <c r="B5" s="85"/>
      <c r="C5" s="93" t="s">
        <v>5</v>
      </c>
      <c r="D5" s="94"/>
      <c r="E5" s="94"/>
      <c r="F5" s="94"/>
      <c r="G5" s="95"/>
      <c r="H5" s="96" t="s">
        <v>6</v>
      </c>
      <c r="I5" s="97"/>
      <c r="J5" s="97"/>
      <c r="K5" s="97"/>
      <c r="L5" s="98"/>
      <c r="M5" s="93" t="s">
        <v>5</v>
      </c>
      <c r="N5" s="94"/>
      <c r="O5" s="94"/>
      <c r="P5" s="94"/>
      <c r="Q5" s="95"/>
      <c r="R5" s="96" t="s">
        <v>6</v>
      </c>
      <c r="S5" s="97"/>
      <c r="T5" s="97"/>
      <c r="U5" s="97"/>
      <c r="V5" s="98"/>
      <c r="W5" s="93" t="s">
        <v>5</v>
      </c>
      <c r="X5" s="94"/>
      <c r="Y5" s="94"/>
      <c r="Z5" s="94"/>
      <c r="AA5" s="95"/>
      <c r="AB5" s="96" t="s">
        <v>6</v>
      </c>
      <c r="AC5" s="97"/>
      <c r="AD5" s="97"/>
      <c r="AE5" s="97"/>
      <c r="AF5" s="98"/>
      <c r="AG5" s="93" t="s">
        <v>5</v>
      </c>
      <c r="AH5" s="94"/>
      <c r="AI5" s="94"/>
      <c r="AJ5" s="94"/>
      <c r="AK5" s="95"/>
      <c r="AL5" s="96" t="s">
        <v>6</v>
      </c>
      <c r="AM5" s="97"/>
      <c r="AN5" s="97"/>
      <c r="AO5" s="97"/>
      <c r="AP5" s="98"/>
      <c r="AQ5" s="93" t="s">
        <v>5</v>
      </c>
      <c r="AR5" s="94"/>
      <c r="AS5" s="94"/>
      <c r="AT5" s="94"/>
      <c r="AU5" s="95"/>
      <c r="AV5" s="96" t="s">
        <v>6</v>
      </c>
      <c r="AW5" s="97"/>
      <c r="AX5" s="97"/>
      <c r="AY5" s="97"/>
      <c r="AZ5" s="98"/>
      <c r="BA5" s="93" t="s">
        <v>5</v>
      </c>
      <c r="BB5" s="94"/>
      <c r="BC5" s="94"/>
      <c r="BD5" s="94"/>
      <c r="BE5" s="95"/>
      <c r="BF5" s="96" t="s">
        <v>6</v>
      </c>
      <c r="BG5" s="97"/>
      <c r="BH5" s="97"/>
      <c r="BI5" s="97"/>
      <c r="BJ5" s="98"/>
      <c r="BK5" s="77"/>
    </row>
    <row r="6" spans="1:63" ht="15.75" x14ac:dyDescent="0.3">
      <c r="A6" s="83"/>
      <c r="B6" s="86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8"/>
    </row>
    <row r="7" spans="1:63" ht="18" x14ac:dyDescent="0.3">
      <c r="A7" s="53" t="s">
        <v>46</v>
      </c>
      <c r="B7" s="52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6"/>
    </row>
    <row r="8" spans="1:63" ht="15.75" x14ac:dyDescent="0.3">
      <c r="A8" s="54" t="s">
        <v>7</v>
      </c>
      <c r="B8" s="57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8"/>
    </row>
    <row r="9" spans="1:63" s="13" customFormat="1" x14ac:dyDescent="0.25">
      <c r="A9" s="54"/>
      <c r="B9" s="59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s="13" customFormat="1" x14ac:dyDescent="0.25">
      <c r="A10" s="54"/>
      <c r="B10" s="59" t="s">
        <v>98</v>
      </c>
      <c r="C10" s="9">
        <v>0</v>
      </c>
      <c r="D10" s="10">
        <v>12.033774593166498</v>
      </c>
      <c r="E10" s="10">
        <v>0</v>
      </c>
      <c r="F10" s="10">
        <v>0</v>
      </c>
      <c r="G10" s="11">
        <v>0</v>
      </c>
      <c r="H10" s="9">
        <v>0.335254</v>
      </c>
      <c r="I10" s="10">
        <v>8.1531309099999998</v>
      </c>
      <c r="J10" s="10">
        <v>0</v>
      </c>
      <c r="K10" s="10">
        <v>0</v>
      </c>
      <c r="L10" s="11">
        <v>4.95602666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0.18289345000000001</v>
      </c>
      <c r="S10" s="10">
        <v>0</v>
      </c>
      <c r="T10" s="10">
        <v>0</v>
      </c>
      <c r="U10" s="10">
        <v>0</v>
      </c>
      <c r="V10" s="11">
        <v>0.11568161</v>
      </c>
      <c r="W10" s="9">
        <v>9.0999999999999997E-7</v>
      </c>
      <c r="X10" s="10">
        <v>0</v>
      </c>
      <c r="Y10" s="10">
        <v>0</v>
      </c>
      <c r="Z10" s="10">
        <v>0</v>
      </c>
      <c r="AA10" s="11">
        <v>0</v>
      </c>
      <c r="AB10" s="9">
        <v>0.11330235</v>
      </c>
      <c r="AC10" s="10">
        <v>3.6399999999999999E-6</v>
      </c>
      <c r="AD10" s="10">
        <v>0</v>
      </c>
      <c r="AE10" s="10">
        <v>0</v>
      </c>
      <c r="AF10" s="11">
        <v>1.0293724533322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2.8929670000000001E-2</v>
      </c>
      <c r="AM10" s="10">
        <v>0</v>
      </c>
      <c r="AN10" s="10">
        <v>0</v>
      </c>
      <c r="AO10" s="10">
        <v>0</v>
      </c>
      <c r="AP10" s="11">
        <v>8.3470390000000005E-2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4.4887490300000001</v>
      </c>
      <c r="AW10" s="10">
        <v>2.3995751665013008</v>
      </c>
      <c r="AX10" s="10">
        <v>0</v>
      </c>
      <c r="AY10" s="10">
        <v>0</v>
      </c>
      <c r="AZ10" s="11">
        <v>19.021958619999999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2.2861912900000001</v>
      </c>
      <c r="BG10" s="10">
        <v>0.53503926999999996</v>
      </c>
      <c r="BH10" s="10">
        <v>1.33269704</v>
      </c>
      <c r="BI10" s="10">
        <v>0</v>
      </c>
      <c r="BJ10" s="11">
        <v>4.3554942299999997</v>
      </c>
      <c r="BK10" s="12">
        <f>SUM(C10:BJ10)</f>
        <v>61.451545282999994</v>
      </c>
    </row>
    <row r="11" spans="1:63" s="18" customFormat="1" x14ac:dyDescent="0.25">
      <c r="A11" s="54"/>
      <c r="B11" s="60" t="s">
        <v>9</v>
      </c>
      <c r="C11" s="14">
        <f t="shared" ref="C11:AH11" si="0">SUM(C9:C10)</f>
        <v>0</v>
      </c>
      <c r="D11" s="15">
        <f t="shared" si="0"/>
        <v>12.033774593166498</v>
      </c>
      <c r="E11" s="15">
        <f t="shared" si="0"/>
        <v>0</v>
      </c>
      <c r="F11" s="15">
        <f t="shared" si="0"/>
        <v>0</v>
      </c>
      <c r="G11" s="16">
        <f t="shared" si="0"/>
        <v>0</v>
      </c>
      <c r="H11" s="14">
        <f t="shared" si="0"/>
        <v>0.335254</v>
      </c>
      <c r="I11" s="15">
        <f t="shared" si="0"/>
        <v>8.1531309099999998</v>
      </c>
      <c r="J11" s="15">
        <f t="shared" si="0"/>
        <v>0</v>
      </c>
      <c r="K11" s="15">
        <f t="shared" si="0"/>
        <v>0</v>
      </c>
      <c r="L11" s="16">
        <f t="shared" si="0"/>
        <v>4.95602666</v>
      </c>
      <c r="M11" s="14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  <c r="Q11" s="16">
        <f t="shared" si="0"/>
        <v>0</v>
      </c>
      <c r="R11" s="14">
        <f t="shared" si="0"/>
        <v>0.18289345000000001</v>
      </c>
      <c r="S11" s="15">
        <f t="shared" si="0"/>
        <v>0</v>
      </c>
      <c r="T11" s="15">
        <f t="shared" si="0"/>
        <v>0</v>
      </c>
      <c r="U11" s="15">
        <f t="shared" si="0"/>
        <v>0</v>
      </c>
      <c r="V11" s="16">
        <f t="shared" si="0"/>
        <v>0.11568161</v>
      </c>
      <c r="W11" s="14">
        <f t="shared" si="0"/>
        <v>9.0999999999999997E-7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14">
        <f t="shared" si="0"/>
        <v>0.11330235</v>
      </c>
      <c r="AC11" s="15">
        <f t="shared" si="0"/>
        <v>3.6399999999999999E-6</v>
      </c>
      <c r="AD11" s="15">
        <f t="shared" si="0"/>
        <v>0</v>
      </c>
      <c r="AE11" s="15">
        <f t="shared" si="0"/>
        <v>0</v>
      </c>
      <c r="AF11" s="16">
        <f t="shared" si="0"/>
        <v>1.0293724533322</v>
      </c>
      <c r="AG11" s="14">
        <f t="shared" si="0"/>
        <v>0</v>
      </c>
      <c r="AH11" s="15">
        <f t="shared" si="0"/>
        <v>0</v>
      </c>
      <c r="AI11" s="15">
        <f t="shared" ref="AI11:BK11" si="1">SUM(AI9:AI10)</f>
        <v>0</v>
      </c>
      <c r="AJ11" s="15">
        <f t="shared" si="1"/>
        <v>0</v>
      </c>
      <c r="AK11" s="16">
        <f t="shared" si="1"/>
        <v>0</v>
      </c>
      <c r="AL11" s="14">
        <f t="shared" si="1"/>
        <v>2.8929670000000001E-2</v>
      </c>
      <c r="AM11" s="15">
        <f t="shared" si="1"/>
        <v>0</v>
      </c>
      <c r="AN11" s="15">
        <f t="shared" si="1"/>
        <v>0</v>
      </c>
      <c r="AO11" s="15">
        <f t="shared" si="1"/>
        <v>0</v>
      </c>
      <c r="AP11" s="16">
        <f t="shared" si="1"/>
        <v>8.3470390000000005E-2</v>
      </c>
      <c r="AQ11" s="14">
        <f t="shared" si="1"/>
        <v>0</v>
      </c>
      <c r="AR11" s="15">
        <f t="shared" si="1"/>
        <v>0</v>
      </c>
      <c r="AS11" s="15">
        <f t="shared" si="1"/>
        <v>0</v>
      </c>
      <c r="AT11" s="15">
        <f t="shared" si="1"/>
        <v>0</v>
      </c>
      <c r="AU11" s="16">
        <f t="shared" si="1"/>
        <v>0</v>
      </c>
      <c r="AV11" s="14">
        <f t="shared" si="1"/>
        <v>4.4887490300000001</v>
      </c>
      <c r="AW11" s="15">
        <f t="shared" si="1"/>
        <v>2.3995751665013008</v>
      </c>
      <c r="AX11" s="15">
        <f t="shared" si="1"/>
        <v>0</v>
      </c>
      <c r="AY11" s="15">
        <f t="shared" si="1"/>
        <v>0</v>
      </c>
      <c r="AZ11" s="16">
        <f t="shared" si="1"/>
        <v>19.021958619999999</v>
      </c>
      <c r="BA11" s="14">
        <f t="shared" si="1"/>
        <v>0</v>
      </c>
      <c r="BB11" s="15">
        <f t="shared" si="1"/>
        <v>0</v>
      </c>
      <c r="BC11" s="15">
        <f t="shared" si="1"/>
        <v>0</v>
      </c>
      <c r="BD11" s="15">
        <f t="shared" si="1"/>
        <v>0</v>
      </c>
      <c r="BE11" s="16">
        <f t="shared" si="1"/>
        <v>0</v>
      </c>
      <c r="BF11" s="14">
        <f t="shared" si="1"/>
        <v>2.2861912900000001</v>
      </c>
      <c r="BG11" s="15">
        <f t="shared" si="1"/>
        <v>0.53503926999999996</v>
      </c>
      <c r="BH11" s="15">
        <f t="shared" si="1"/>
        <v>1.33269704</v>
      </c>
      <c r="BI11" s="15">
        <f t="shared" si="1"/>
        <v>0</v>
      </c>
      <c r="BJ11" s="16">
        <f t="shared" si="1"/>
        <v>4.3554942299999997</v>
      </c>
      <c r="BK11" s="17">
        <f t="shared" si="1"/>
        <v>61.451545282999994</v>
      </c>
    </row>
    <row r="12" spans="1:63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3"/>
    </row>
    <row r="13" spans="1:63" s="18" customFormat="1" x14ac:dyDescent="0.25">
      <c r="A13" s="54" t="s">
        <v>10</v>
      </c>
      <c r="B13" s="57" t="s">
        <v>11</v>
      </c>
      <c r="C13" s="14"/>
      <c r="D13" s="15"/>
      <c r="E13" s="15"/>
      <c r="F13" s="15"/>
      <c r="G13" s="16"/>
      <c r="H13" s="14"/>
      <c r="I13" s="15"/>
      <c r="J13" s="15"/>
      <c r="K13" s="15"/>
      <c r="L13" s="16"/>
      <c r="M13" s="14"/>
      <c r="N13" s="15"/>
      <c r="O13" s="15"/>
      <c r="P13" s="15"/>
      <c r="Q13" s="16"/>
      <c r="R13" s="14"/>
      <c r="S13" s="15"/>
      <c r="T13" s="15"/>
      <c r="U13" s="15"/>
      <c r="V13" s="16"/>
      <c r="W13" s="14"/>
      <c r="X13" s="15"/>
      <c r="Y13" s="15"/>
      <c r="Z13" s="15"/>
      <c r="AA13" s="16"/>
      <c r="AB13" s="14"/>
      <c r="AC13" s="15"/>
      <c r="AD13" s="15"/>
      <c r="AE13" s="15"/>
      <c r="AF13" s="16"/>
      <c r="AG13" s="14"/>
      <c r="AH13" s="15"/>
      <c r="AI13" s="15"/>
      <c r="AJ13" s="15"/>
      <c r="AK13" s="16"/>
      <c r="AL13" s="14"/>
      <c r="AM13" s="15"/>
      <c r="AN13" s="15"/>
      <c r="AO13" s="15"/>
      <c r="AP13" s="16"/>
      <c r="AQ13" s="14"/>
      <c r="AR13" s="15"/>
      <c r="AS13" s="15"/>
      <c r="AT13" s="15"/>
      <c r="AU13" s="16"/>
      <c r="AV13" s="14"/>
      <c r="AW13" s="15"/>
      <c r="AX13" s="15"/>
      <c r="AY13" s="15"/>
      <c r="AZ13" s="16"/>
      <c r="BA13" s="14"/>
      <c r="BB13" s="15"/>
      <c r="BC13" s="15"/>
      <c r="BD13" s="15"/>
      <c r="BE13" s="16"/>
      <c r="BF13" s="14"/>
      <c r="BG13" s="15"/>
      <c r="BH13" s="15"/>
      <c r="BI13" s="15"/>
      <c r="BJ13" s="16"/>
      <c r="BK13" s="17"/>
    </row>
    <row r="14" spans="1:63" s="13" customFormat="1" x14ac:dyDescent="0.25">
      <c r="A14" s="54"/>
      <c r="B14" s="59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8" customFormat="1" x14ac:dyDescent="0.25">
      <c r="A15" s="54"/>
      <c r="B15" s="60" t="s">
        <v>12</v>
      </c>
      <c r="C15" s="14">
        <f>SUM(C14)</f>
        <v>0</v>
      </c>
      <c r="D15" s="15">
        <f>SUM(D14)</f>
        <v>0</v>
      </c>
      <c r="E15" s="15">
        <f>SUM(E14)</f>
        <v>0</v>
      </c>
      <c r="F15" s="15">
        <f>SUM(F14)</f>
        <v>0</v>
      </c>
      <c r="G15" s="16">
        <f>SUM(G14)</f>
        <v>0</v>
      </c>
      <c r="H15" s="14">
        <f t="shared" ref="H15:BK15" si="2">SUM(H14)</f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6">
        <f t="shared" si="2"/>
        <v>0</v>
      </c>
      <c r="M15" s="14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6">
        <f t="shared" si="2"/>
        <v>0</v>
      </c>
      <c r="R15" s="14">
        <f t="shared" si="2"/>
        <v>0</v>
      </c>
      <c r="S15" s="15">
        <f t="shared" si="2"/>
        <v>0</v>
      </c>
      <c r="T15" s="15">
        <f t="shared" si="2"/>
        <v>0</v>
      </c>
      <c r="U15" s="15">
        <f t="shared" si="2"/>
        <v>0</v>
      </c>
      <c r="V15" s="16">
        <f t="shared" si="2"/>
        <v>0</v>
      </c>
      <c r="W15" s="14">
        <f t="shared" si="2"/>
        <v>0</v>
      </c>
      <c r="X15" s="15">
        <f t="shared" si="2"/>
        <v>0</v>
      </c>
      <c r="Y15" s="15">
        <f t="shared" si="2"/>
        <v>0</v>
      </c>
      <c r="Z15" s="15">
        <f t="shared" si="2"/>
        <v>0</v>
      </c>
      <c r="AA15" s="16">
        <f t="shared" si="2"/>
        <v>0</v>
      </c>
      <c r="AB15" s="14">
        <f t="shared" si="2"/>
        <v>0</v>
      </c>
      <c r="AC15" s="15">
        <f t="shared" si="2"/>
        <v>0</v>
      </c>
      <c r="AD15" s="15">
        <f t="shared" si="2"/>
        <v>0</v>
      </c>
      <c r="AE15" s="15">
        <f t="shared" si="2"/>
        <v>0</v>
      </c>
      <c r="AF15" s="16">
        <f t="shared" si="2"/>
        <v>0</v>
      </c>
      <c r="AG15" s="14">
        <f t="shared" si="2"/>
        <v>0</v>
      </c>
      <c r="AH15" s="15">
        <f t="shared" si="2"/>
        <v>0</v>
      </c>
      <c r="AI15" s="15">
        <f t="shared" si="2"/>
        <v>0</v>
      </c>
      <c r="AJ15" s="15">
        <f t="shared" si="2"/>
        <v>0</v>
      </c>
      <c r="AK15" s="16">
        <f t="shared" si="2"/>
        <v>0</v>
      </c>
      <c r="AL15" s="14">
        <f t="shared" si="2"/>
        <v>0</v>
      </c>
      <c r="AM15" s="15">
        <f t="shared" si="2"/>
        <v>0</v>
      </c>
      <c r="AN15" s="15">
        <f t="shared" si="2"/>
        <v>0</v>
      </c>
      <c r="AO15" s="15">
        <f t="shared" si="2"/>
        <v>0</v>
      </c>
      <c r="AP15" s="16">
        <f t="shared" si="2"/>
        <v>0</v>
      </c>
      <c r="AQ15" s="14">
        <f t="shared" si="2"/>
        <v>0</v>
      </c>
      <c r="AR15" s="15">
        <f t="shared" si="2"/>
        <v>0</v>
      </c>
      <c r="AS15" s="15">
        <f t="shared" si="2"/>
        <v>0</v>
      </c>
      <c r="AT15" s="15">
        <f t="shared" si="2"/>
        <v>0</v>
      </c>
      <c r="AU15" s="16">
        <f t="shared" si="2"/>
        <v>0</v>
      </c>
      <c r="AV15" s="14">
        <f t="shared" si="2"/>
        <v>0</v>
      </c>
      <c r="AW15" s="15">
        <f t="shared" si="2"/>
        <v>0</v>
      </c>
      <c r="AX15" s="15">
        <f t="shared" si="2"/>
        <v>0</v>
      </c>
      <c r="AY15" s="15">
        <f t="shared" si="2"/>
        <v>0</v>
      </c>
      <c r="AZ15" s="16">
        <f t="shared" si="2"/>
        <v>0</v>
      </c>
      <c r="BA15" s="14">
        <f t="shared" si="2"/>
        <v>0</v>
      </c>
      <c r="BB15" s="15">
        <f t="shared" si="2"/>
        <v>0</v>
      </c>
      <c r="BC15" s="15">
        <f t="shared" si="2"/>
        <v>0</v>
      </c>
      <c r="BD15" s="15">
        <f t="shared" si="2"/>
        <v>0</v>
      </c>
      <c r="BE15" s="16">
        <f t="shared" si="2"/>
        <v>0</v>
      </c>
      <c r="BF15" s="14">
        <f t="shared" si="2"/>
        <v>0</v>
      </c>
      <c r="BG15" s="15">
        <f t="shared" si="2"/>
        <v>0</v>
      </c>
      <c r="BH15" s="15">
        <f t="shared" si="2"/>
        <v>0</v>
      </c>
      <c r="BI15" s="15">
        <f t="shared" si="2"/>
        <v>0</v>
      </c>
      <c r="BJ15" s="16">
        <f t="shared" si="2"/>
        <v>0</v>
      </c>
      <c r="BK15" s="16">
        <f t="shared" si="2"/>
        <v>0</v>
      </c>
    </row>
    <row r="16" spans="1:63" ht="15" customHeight="1" x14ac:dyDescent="0.25"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3"/>
    </row>
    <row r="17" spans="1:63" s="13" customFormat="1" x14ac:dyDescent="0.25">
      <c r="A17" s="54" t="s">
        <v>13</v>
      </c>
      <c r="B17" s="57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s="13" customFormat="1" x14ac:dyDescent="0.25">
      <c r="A18" s="54"/>
      <c r="B18" s="59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8" customFormat="1" x14ac:dyDescent="0.25">
      <c r="A19" s="54"/>
      <c r="B19" s="60" t="s">
        <v>15</v>
      </c>
      <c r="C19" s="14">
        <f t="shared" ref="C19:AH19" si="4">SUM(C18:C18)</f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4">
        <f t="shared" si="4"/>
        <v>0</v>
      </c>
      <c r="R19" s="14">
        <f t="shared" si="4"/>
        <v>0</v>
      </c>
      <c r="S19" s="14">
        <f t="shared" si="4"/>
        <v>0</v>
      </c>
      <c r="T19" s="14">
        <f t="shared" si="4"/>
        <v>0</v>
      </c>
      <c r="U19" s="14">
        <f t="shared" si="4"/>
        <v>0</v>
      </c>
      <c r="V19" s="14">
        <f t="shared" si="4"/>
        <v>0</v>
      </c>
      <c r="W19" s="14">
        <f t="shared" si="4"/>
        <v>0</v>
      </c>
      <c r="X19" s="14">
        <f t="shared" si="4"/>
        <v>0</v>
      </c>
      <c r="Y19" s="14">
        <f t="shared" si="4"/>
        <v>0</v>
      </c>
      <c r="Z19" s="14">
        <f t="shared" si="4"/>
        <v>0</v>
      </c>
      <c r="AA19" s="14">
        <f t="shared" si="4"/>
        <v>0</v>
      </c>
      <c r="AB19" s="14">
        <f t="shared" si="4"/>
        <v>0</v>
      </c>
      <c r="AC19" s="14">
        <f t="shared" si="4"/>
        <v>0</v>
      </c>
      <c r="AD19" s="14">
        <f t="shared" si="4"/>
        <v>0</v>
      </c>
      <c r="AE19" s="14">
        <f t="shared" si="4"/>
        <v>0</v>
      </c>
      <c r="AF19" s="14">
        <f t="shared" si="4"/>
        <v>0</v>
      </c>
      <c r="AG19" s="14">
        <f t="shared" si="4"/>
        <v>0</v>
      </c>
      <c r="AH19" s="14">
        <f t="shared" si="4"/>
        <v>0</v>
      </c>
      <c r="AI19" s="14">
        <f t="shared" ref="AI19:BK19" si="5">SUM(AI18:AI18)</f>
        <v>0</v>
      </c>
      <c r="AJ19" s="14">
        <f t="shared" si="5"/>
        <v>0</v>
      </c>
      <c r="AK19" s="14">
        <f t="shared" si="5"/>
        <v>0</v>
      </c>
      <c r="AL19" s="14">
        <f t="shared" si="5"/>
        <v>0</v>
      </c>
      <c r="AM19" s="14">
        <f t="shared" si="5"/>
        <v>0</v>
      </c>
      <c r="AN19" s="14">
        <f t="shared" si="5"/>
        <v>0</v>
      </c>
      <c r="AO19" s="14">
        <f t="shared" si="5"/>
        <v>0</v>
      </c>
      <c r="AP19" s="14">
        <f t="shared" si="5"/>
        <v>0</v>
      </c>
      <c r="AQ19" s="14">
        <f t="shared" si="5"/>
        <v>0</v>
      </c>
      <c r="AR19" s="14">
        <f t="shared" si="5"/>
        <v>0</v>
      </c>
      <c r="AS19" s="14">
        <f t="shared" si="5"/>
        <v>0</v>
      </c>
      <c r="AT19" s="14">
        <f t="shared" si="5"/>
        <v>0</v>
      </c>
      <c r="AU19" s="14">
        <f t="shared" si="5"/>
        <v>0</v>
      </c>
      <c r="AV19" s="14">
        <f t="shared" si="5"/>
        <v>0</v>
      </c>
      <c r="AW19" s="14">
        <f t="shared" si="5"/>
        <v>0</v>
      </c>
      <c r="AX19" s="14">
        <f t="shared" si="5"/>
        <v>0</v>
      </c>
      <c r="AY19" s="14">
        <f t="shared" si="5"/>
        <v>0</v>
      </c>
      <c r="AZ19" s="14">
        <f t="shared" si="5"/>
        <v>0</v>
      </c>
      <c r="BA19" s="14">
        <f t="shared" si="5"/>
        <v>0</v>
      </c>
      <c r="BB19" s="14">
        <f t="shared" si="5"/>
        <v>0</v>
      </c>
      <c r="BC19" s="14">
        <f t="shared" si="5"/>
        <v>0</v>
      </c>
      <c r="BD19" s="14">
        <f t="shared" si="5"/>
        <v>0</v>
      </c>
      <c r="BE19" s="14">
        <f t="shared" si="5"/>
        <v>0</v>
      </c>
      <c r="BF19" s="14">
        <f t="shared" si="5"/>
        <v>0</v>
      </c>
      <c r="BG19" s="14">
        <f t="shared" si="5"/>
        <v>0</v>
      </c>
      <c r="BH19" s="14">
        <f t="shared" si="5"/>
        <v>0</v>
      </c>
      <c r="BI19" s="14">
        <f t="shared" si="5"/>
        <v>0</v>
      </c>
      <c r="BJ19" s="14">
        <f t="shared" si="5"/>
        <v>0</v>
      </c>
      <c r="BK19" s="17">
        <f t="shared" si="5"/>
        <v>0</v>
      </c>
    </row>
    <row r="20" spans="1:63" ht="15" customHeight="1" x14ac:dyDescent="0.2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3"/>
    </row>
    <row r="21" spans="1:63" s="13" customFormat="1" x14ac:dyDescent="0.25">
      <c r="A21" s="54" t="s">
        <v>31</v>
      </c>
      <c r="B21" s="64" t="s">
        <v>32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1"/>
    </row>
    <row r="22" spans="1:63" s="13" customFormat="1" x14ac:dyDescent="0.25">
      <c r="A22" s="54"/>
      <c r="B22" s="59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8" customFormat="1" x14ac:dyDescent="0.25">
      <c r="A23" s="54"/>
      <c r="B23" s="60" t="s">
        <v>34</v>
      </c>
      <c r="C23" s="14">
        <v>0</v>
      </c>
      <c r="D23" s="15">
        <v>0</v>
      </c>
      <c r="E23" s="15">
        <v>0</v>
      </c>
      <c r="F23" s="15">
        <v>0</v>
      </c>
      <c r="G23" s="16">
        <v>0</v>
      </c>
      <c r="H23" s="14">
        <v>0</v>
      </c>
      <c r="I23" s="15">
        <v>0</v>
      </c>
      <c r="J23" s="15">
        <v>0</v>
      </c>
      <c r="K23" s="15">
        <v>0</v>
      </c>
      <c r="L23" s="16">
        <v>0</v>
      </c>
      <c r="M23" s="14">
        <v>0</v>
      </c>
      <c r="N23" s="15">
        <v>0</v>
      </c>
      <c r="O23" s="15">
        <v>0</v>
      </c>
      <c r="P23" s="15">
        <v>0</v>
      </c>
      <c r="Q23" s="16">
        <v>0</v>
      </c>
      <c r="R23" s="14">
        <v>0</v>
      </c>
      <c r="S23" s="15">
        <v>0</v>
      </c>
      <c r="T23" s="15">
        <v>0</v>
      </c>
      <c r="U23" s="15">
        <v>0</v>
      </c>
      <c r="V23" s="16">
        <v>0</v>
      </c>
      <c r="W23" s="14">
        <v>0</v>
      </c>
      <c r="X23" s="15">
        <v>0</v>
      </c>
      <c r="Y23" s="15">
        <v>0</v>
      </c>
      <c r="Z23" s="15">
        <v>0</v>
      </c>
      <c r="AA23" s="16">
        <v>0</v>
      </c>
      <c r="AB23" s="14">
        <v>0</v>
      </c>
      <c r="AC23" s="15">
        <v>0</v>
      </c>
      <c r="AD23" s="15">
        <v>0</v>
      </c>
      <c r="AE23" s="15">
        <v>0</v>
      </c>
      <c r="AF23" s="16">
        <v>0</v>
      </c>
      <c r="AG23" s="14">
        <v>0</v>
      </c>
      <c r="AH23" s="15">
        <v>0</v>
      </c>
      <c r="AI23" s="15">
        <v>0</v>
      </c>
      <c r="AJ23" s="15">
        <v>0</v>
      </c>
      <c r="AK23" s="16">
        <v>0</v>
      </c>
      <c r="AL23" s="14">
        <v>0</v>
      </c>
      <c r="AM23" s="15">
        <v>0</v>
      </c>
      <c r="AN23" s="15">
        <v>0</v>
      </c>
      <c r="AO23" s="15">
        <v>0</v>
      </c>
      <c r="AP23" s="16">
        <v>0</v>
      </c>
      <c r="AQ23" s="14">
        <v>0</v>
      </c>
      <c r="AR23" s="15">
        <v>0</v>
      </c>
      <c r="AS23" s="15">
        <v>0</v>
      </c>
      <c r="AT23" s="15">
        <v>0</v>
      </c>
      <c r="AU23" s="16">
        <v>0</v>
      </c>
      <c r="AV23" s="14">
        <v>0</v>
      </c>
      <c r="AW23" s="15">
        <v>0</v>
      </c>
      <c r="AX23" s="15">
        <v>0</v>
      </c>
      <c r="AY23" s="15">
        <v>0</v>
      </c>
      <c r="AZ23" s="16">
        <v>0</v>
      </c>
      <c r="BA23" s="14">
        <v>0</v>
      </c>
      <c r="BB23" s="15">
        <v>0</v>
      </c>
      <c r="BC23" s="15">
        <v>0</v>
      </c>
      <c r="BD23" s="15">
        <v>0</v>
      </c>
      <c r="BE23" s="16">
        <v>0</v>
      </c>
      <c r="BF23" s="14">
        <v>0</v>
      </c>
      <c r="BG23" s="15">
        <v>0</v>
      </c>
      <c r="BH23" s="15">
        <v>0</v>
      </c>
      <c r="BI23" s="15">
        <v>0</v>
      </c>
      <c r="BJ23" s="16">
        <v>0</v>
      </c>
      <c r="BK23" s="17">
        <v>0</v>
      </c>
    </row>
    <row r="24" spans="1:63" s="13" customFormat="1" x14ac:dyDescent="0.25">
      <c r="A24" s="54" t="s">
        <v>35</v>
      </c>
      <c r="B24" s="64" t="s">
        <v>36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1"/>
    </row>
    <row r="25" spans="1:63" s="13" customFormat="1" x14ac:dyDescent="0.25">
      <c r="A25" s="54"/>
      <c r="B25" s="59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8" customFormat="1" x14ac:dyDescent="0.25">
      <c r="A26" s="54"/>
      <c r="B26" s="60" t="s">
        <v>37</v>
      </c>
      <c r="C26" s="14">
        <v>0</v>
      </c>
      <c r="D26" s="15">
        <v>0</v>
      </c>
      <c r="E26" s="15">
        <v>0</v>
      </c>
      <c r="F26" s="15">
        <v>0</v>
      </c>
      <c r="G26" s="16">
        <v>0</v>
      </c>
      <c r="H26" s="14">
        <v>0</v>
      </c>
      <c r="I26" s="15">
        <v>0</v>
      </c>
      <c r="J26" s="15">
        <v>0</v>
      </c>
      <c r="K26" s="15">
        <v>0</v>
      </c>
      <c r="L26" s="16">
        <v>0</v>
      </c>
      <c r="M26" s="14">
        <v>0</v>
      </c>
      <c r="N26" s="15">
        <v>0</v>
      </c>
      <c r="O26" s="15">
        <v>0</v>
      </c>
      <c r="P26" s="15">
        <v>0</v>
      </c>
      <c r="Q26" s="16">
        <v>0</v>
      </c>
      <c r="R26" s="14">
        <v>0</v>
      </c>
      <c r="S26" s="15">
        <v>0</v>
      </c>
      <c r="T26" s="15">
        <v>0</v>
      </c>
      <c r="U26" s="15">
        <v>0</v>
      </c>
      <c r="V26" s="16">
        <v>0</v>
      </c>
      <c r="W26" s="14">
        <v>0</v>
      </c>
      <c r="X26" s="15">
        <v>0</v>
      </c>
      <c r="Y26" s="15">
        <v>0</v>
      </c>
      <c r="Z26" s="15">
        <v>0</v>
      </c>
      <c r="AA26" s="16">
        <v>0</v>
      </c>
      <c r="AB26" s="14">
        <v>0</v>
      </c>
      <c r="AC26" s="15">
        <v>0</v>
      </c>
      <c r="AD26" s="15">
        <v>0</v>
      </c>
      <c r="AE26" s="15">
        <v>0</v>
      </c>
      <c r="AF26" s="16">
        <v>0</v>
      </c>
      <c r="AG26" s="14">
        <v>0</v>
      </c>
      <c r="AH26" s="15">
        <v>0</v>
      </c>
      <c r="AI26" s="15">
        <v>0</v>
      </c>
      <c r="AJ26" s="15">
        <v>0</v>
      </c>
      <c r="AK26" s="16">
        <v>0</v>
      </c>
      <c r="AL26" s="14">
        <v>0</v>
      </c>
      <c r="AM26" s="15">
        <v>0</v>
      </c>
      <c r="AN26" s="15">
        <v>0</v>
      </c>
      <c r="AO26" s="15">
        <v>0</v>
      </c>
      <c r="AP26" s="16">
        <v>0</v>
      </c>
      <c r="AQ26" s="14">
        <v>0</v>
      </c>
      <c r="AR26" s="15">
        <v>0</v>
      </c>
      <c r="AS26" s="15">
        <v>0</v>
      </c>
      <c r="AT26" s="15">
        <v>0</v>
      </c>
      <c r="AU26" s="16">
        <v>0</v>
      </c>
      <c r="AV26" s="14">
        <v>0</v>
      </c>
      <c r="AW26" s="15">
        <v>0</v>
      </c>
      <c r="AX26" s="15">
        <v>0</v>
      </c>
      <c r="AY26" s="15">
        <v>0</v>
      </c>
      <c r="AZ26" s="16">
        <v>0</v>
      </c>
      <c r="BA26" s="14">
        <v>0</v>
      </c>
      <c r="BB26" s="15">
        <v>0</v>
      </c>
      <c r="BC26" s="15">
        <v>0</v>
      </c>
      <c r="BD26" s="15">
        <v>0</v>
      </c>
      <c r="BE26" s="16">
        <v>0</v>
      </c>
      <c r="BF26" s="14">
        <v>0</v>
      </c>
      <c r="BG26" s="15">
        <v>0</v>
      </c>
      <c r="BH26" s="15">
        <v>0</v>
      </c>
      <c r="BI26" s="15">
        <v>0</v>
      </c>
      <c r="BJ26" s="16">
        <v>0</v>
      </c>
      <c r="BK26" s="17">
        <v>0</v>
      </c>
    </row>
    <row r="27" spans="1:63" s="18" customFormat="1" x14ac:dyDescent="0.25">
      <c r="A27" s="54" t="s">
        <v>16</v>
      </c>
      <c r="B27" s="57" t="s">
        <v>17</v>
      </c>
      <c r="C27" s="14"/>
      <c r="D27" s="15"/>
      <c r="E27" s="15"/>
      <c r="F27" s="15"/>
      <c r="G27" s="16"/>
      <c r="H27" s="14"/>
      <c r="I27" s="15"/>
      <c r="J27" s="15"/>
      <c r="K27" s="15"/>
      <c r="L27" s="16"/>
      <c r="M27" s="14"/>
      <c r="N27" s="15"/>
      <c r="O27" s="15"/>
      <c r="P27" s="15"/>
      <c r="Q27" s="16"/>
      <c r="R27" s="14"/>
      <c r="S27" s="15"/>
      <c r="T27" s="15"/>
      <c r="U27" s="15"/>
      <c r="V27" s="16"/>
      <c r="W27" s="14"/>
      <c r="X27" s="15"/>
      <c r="Y27" s="15"/>
      <c r="Z27" s="15"/>
      <c r="AA27" s="16"/>
      <c r="AB27" s="14"/>
      <c r="AC27" s="15"/>
      <c r="AD27" s="15"/>
      <c r="AE27" s="15"/>
      <c r="AF27" s="16"/>
      <c r="AG27" s="14"/>
      <c r="AH27" s="15"/>
      <c r="AI27" s="15"/>
      <c r="AJ27" s="15"/>
      <c r="AK27" s="16"/>
      <c r="AL27" s="14"/>
      <c r="AM27" s="15"/>
      <c r="AN27" s="15"/>
      <c r="AO27" s="15"/>
      <c r="AP27" s="16"/>
      <c r="AQ27" s="14"/>
      <c r="AR27" s="15"/>
      <c r="AS27" s="15"/>
      <c r="AT27" s="15"/>
      <c r="AU27" s="16"/>
      <c r="AV27" s="14"/>
      <c r="AW27" s="15"/>
      <c r="AX27" s="15"/>
      <c r="AY27" s="15"/>
      <c r="AZ27" s="16"/>
      <c r="BA27" s="14"/>
      <c r="BB27" s="15"/>
      <c r="BC27" s="15"/>
      <c r="BD27" s="15"/>
      <c r="BE27" s="16"/>
      <c r="BF27" s="14"/>
      <c r="BG27" s="15"/>
      <c r="BH27" s="15"/>
      <c r="BI27" s="15"/>
      <c r="BJ27" s="16"/>
      <c r="BK27" s="17"/>
    </row>
    <row r="28" spans="1:63" s="13" customFormat="1" x14ac:dyDescent="0.25">
      <c r="A28" s="54"/>
      <c r="B28" s="65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8" customFormat="1" x14ac:dyDescent="0.25">
      <c r="A29" s="54"/>
      <c r="B29" s="60" t="s">
        <v>18</v>
      </c>
      <c r="C29" s="14">
        <f t="shared" ref="C29:AH29" si="6">SUM(C28:C28)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6">
        <f t="shared" si="6"/>
        <v>0</v>
      </c>
      <c r="H29" s="14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6">
        <f t="shared" si="6"/>
        <v>0</v>
      </c>
      <c r="M29" s="14">
        <f t="shared" si="6"/>
        <v>0</v>
      </c>
      <c r="N29" s="15">
        <f t="shared" si="6"/>
        <v>0</v>
      </c>
      <c r="O29" s="15">
        <f t="shared" si="6"/>
        <v>0</v>
      </c>
      <c r="P29" s="15">
        <f t="shared" si="6"/>
        <v>0</v>
      </c>
      <c r="Q29" s="16">
        <f t="shared" si="6"/>
        <v>0</v>
      </c>
      <c r="R29" s="14">
        <f t="shared" si="6"/>
        <v>0</v>
      </c>
      <c r="S29" s="15">
        <f t="shared" si="6"/>
        <v>0</v>
      </c>
      <c r="T29" s="15">
        <f t="shared" si="6"/>
        <v>0</v>
      </c>
      <c r="U29" s="15">
        <f t="shared" si="6"/>
        <v>0</v>
      </c>
      <c r="V29" s="16">
        <f t="shared" si="6"/>
        <v>0</v>
      </c>
      <c r="W29" s="14">
        <f t="shared" si="6"/>
        <v>0</v>
      </c>
      <c r="X29" s="15">
        <f t="shared" si="6"/>
        <v>0</v>
      </c>
      <c r="Y29" s="15">
        <f t="shared" si="6"/>
        <v>0</v>
      </c>
      <c r="Z29" s="15">
        <f t="shared" si="6"/>
        <v>0</v>
      </c>
      <c r="AA29" s="16">
        <f t="shared" si="6"/>
        <v>0</v>
      </c>
      <c r="AB29" s="14">
        <f t="shared" si="6"/>
        <v>0</v>
      </c>
      <c r="AC29" s="15">
        <f t="shared" si="6"/>
        <v>0</v>
      </c>
      <c r="AD29" s="15">
        <f t="shared" si="6"/>
        <v>0</v>
      </c>
      <c r="AE29" s="15">
        <f t="shared" si="6"/>
        <v>0</v>
      </c>
      <c r="AF29" s="16">
        <f t="shared" si="6"/>
        <v>0</v>
      </c>
      <c r="AG29" s="14">
        <f t="shared" si="6"/>
        <v>0</v>
      </c>
      <c r="AH29" s="15">
        <f t="shared" si="6"/>
        <v>0</v>
      </c>
      <c r="AI29" s="15">
        <f t="shared" ref="AI29:BK29" si="7">SUM(AI28:AI28)</f>
        <v>0</v>
      </c>
      <c r="AJ29" s="15">
        <f t="shared" si="7"/>
        <v>0</v>
      </c>
      <c r="AK29" s="16">
        <f t="shared" si="7"/>
        <v>0</v>
      </c>
      <c r="AL29" s="14">
        <f t="shared" si="7"/>
        <v>0</v>
      </c>
      <c r="AM29" s="15">
        <f t="shared" si="7"/>
        <v>0</v>
      </c>
      <c r="AN29" s="15">
        <f t="shared" si="7"/>
        <v>0</v>
      </c>
      <c r="AO29" s="15">
        <f t="shared" si="7"/>
        <v>0</v>
      </c>
      <c r="AP29" s="16">
        <f t="shared" si="7"/>
        <v>0</v>
      </c>
      <c r="AQ29" s="14">
        <f t="shared" si="7"/>
        <v>0</v>
      </c>
      <c r="AR29" s="15">
        <f t="shared" si="7"/>
        <v>0</v>
      </c>
      <c r="AS29" s="15">
        <f t="shared" si="7"/>
        <v>0</v>
      </c>
      <c r="AT29" s="15">
        <f t="shared" si="7"/>
        <v>0</v>
      </c>
      <c r="AU29" s="16">
        <f t="shared" si="7"/>
        <v>0</v>
      </c>
      <c r="AV29" s="14">
        <f t="shared" si="7"/>
        <v>0</v>
      </c>
      <c r="AW29" s="15">
        <f t="shared" si="7"/>
        <v>0</v>
      </c>
      <c r="AX29" s="15">
        <f t="shared" si="7"/>
        <v>0</v>
      </c>
      <c r="AY29" s="15">
        <f t="shared" si="7"/>
        <v>0</v>
      </c>
      <c r="AZ29" s="16">
        <f t="shared" si="7"/>
        <v>0</v>
      </c>
      <c r="BA29" s="14">
        <f t="shared" si="7"/>
        <v>0</v>
      </c>
      <c r="BB29" s="15">
        <f t="shared" si="7"/>
        <v>0</v>
      </c>
      <c r="BC29" s="15">
        <f t="shared" si="7"/>
        <v>0</v>
      </c>
      <c r="BD29" s="15">
        <f t="shared" si="7"/>
        <v>0</v>
      </c>
      <c r="BE29" s="16">
        <f t="shared" si="7"/>
        <v>0</v>
      </c>
      <c r="BF29" s="14">
        <f t="shared" si="7"/>
        <v>0</v>
      </c>
      <c r="BG29" s="15">
        <f t="shared" si="7"/>
        <v>0</v>
      </c>
      <c r="BH29" s="15">
        <f t="shared" si="7"/>
        <v>0</v>
      </c>
      <c r="BI29" s="15">
        <f t="shared" si="7"/>
        <v>0</v>
      </c>
      <c r="BJ29" s="16">
        <f t="shared" si="7"/>
        <v>0</v>
      </c>
      <c r="BK29" s="17">
        <f t="shared" si="7"/>
        <v>0</v>
      </c>
    </row>
    <row r="30" spans="1:63" s="18" customFormat="1" x14ac:dyDescent="0.25">
      <c r="A30" s="54"/>
      <c r="B30" s="60" t="s">
        <v>19</v>
      </c>
      <c r="C30" s="14">
        <f t="shared" ref="C30:AH30" si="8">C29+C26+C23+C19+C15+C11</f>
        <v>0</v>
      </c>
      <c r="D30" s="15">
        <f t="shared" si="8"/>
        <v>12.033774593166498</v>
      </c>
      <c r="E30" s="15">
        <f t="shared" si="8"/>
        <v>0</v>
      </c>
      <c r="F30" s="15">
        <f t="shared" si="8"/>
        <v>0</v>
      </c>
      <c r="G30" s="16">
        <f t="shared" si="8"/>
        <v>0</v>
      </c>
      <c r="H30" s="14">
        <f t="shared" si="8"/>
        <v>0.335254</v>
      </c>
      <c r="I30" s="15">
        <f t="shared" si="8"/>
        <v>8.1531309099999998</v>
      </c>
      <c r="J30" s="15">
        <f t="shared" si="8"/>
        <v>0</v>
      </c>
      <c r="K30" s="15">
        <f t="shared" si="8"/>
        <v>0</v>
      </c>
      <c r="L30" s="16">
        <f t="shared" si="8"/>
        <v>4.95602666</v>
      </c>
      <c r="M30" s="14">
        <f t="shared" si="8"/>
        <v>0</v>
      </c>
      <c r="N30" s="15">
        <f t="shared" si="8"/>
        <v>0</v>
      </c>
      <c r="O30" s="15">
        <f t="shared" si="8"/>
        <v>0</v>
      </c>
      <c r="P30" s="15">
        <f t="shared" si="8"/>
        <v>0</v>
      </c>
      <c r="Q30" s="16">
        <f t="shared" si="8"/>
        <v>0</v>
      </c>
      <c r="R30" s="14">
        <f t="shared" si="8"/>
        <v>0.18289345000000001</v>
      </c>
      <c r="S30" s="15">
        <f t="shared" si="8"/>
        <v>0</v>
      </c>
      <c r="T30" s="15">
        <f t="shared" si="8"/>
        <v>0</v>
      </c>
      <c r="U30" s="15">
        <f t="shared" si="8"/>
        <v>0</v>
      </c>
      <c r="V30" s="16">
        <f t="shared" si="8"/>
        <v>0.11568161</v>
      </c>
      <c r="W30" s="14">
        <f t="shared" si="8"/>
        <v>9.0999999999999997E-7</v>
      </c>
      <c r="X30" s="15">
        <f t="shared" si="8"/>
        <v>0</v>
      </c>
      <c r="Y30" s="15">
        <f t="shared" si="8"/>
        <v>0</v>
      </c>
      <c r="Z30" s="15">
        <f t="shared" si="8"/>
        <v>0</v>
      </c>
      <c r="AA30" s="16">
        <f t="shared" si="8"/>
        <v>0</v>
      </c>
      <c r="AB30" s="14">
        <f t="shared" si="8"/>
        <v>0.11330235</v>
      </c>
      <c r="AC30" s="15">
        <f t="shared" si="8"/>
        <v>3.6399999999999999E-6</v>
      </c>
      <c r="AD30" s="15">
        <f t="shared" si="8"/>
        <v>0</v>
      </c>
      <c r="AE30" s="15">
        <f t="shared" si="8"/>
        <v>0</v>
      </c>
      <c r="AF30" s="16">
        <f t="shared" si="8"/>
        <v>1.0293724533322</v>
      </c>
      <c r="AG30" s="14">
        <f t="shared" si="8"/>
        <v>0</v>
      </c>
      <c r="AH30" s="15">
        <f t="shared" si="8"/>
        <v>0</v>
      </c>
      <c r="AI30" s="15">
        <f t="shared" ref="AI30:BK30" si="9">AI29+AI26+AI23+AI19+AI15+AI11</f>
        <v>0</v>
      </c>
      <c r="AJ30" s="15">
        <f t="shared" si="9"/>
        <v>0</v>
      </c>
      <c r="AK30" s="16">
        <f t="shared" si="9"/>
        <v>0</v>
      </c>
      <c r="AL30" s="14">
        <f t="shared" si="9"/>
        <v>2.8929670000000001E-2</v>
      </c>
      <c r="AM30" s="15">
        <f t="shared" si="9"/>
        <v>0</v>
      </c>
      <c r="AN30" s="15">
        <f t="shared" si="9"/>
        <v>0</v>
      </c>
      <c r="AO30" s="15">
        <f t="shared" si="9"/>
        <v>0</v>
      </c>
      <c r="AP30" s="16">
        <f t="shared" si="9"/>
        <v>8.3470390000000005E-2</v>
      </c>
      <c r="AQ30" s="14">
        <f t="shared" si="9"/>
        <v>0</v>
      </c>
      <c r="AR30" s="15">
        <f t="shared" si="9"/>
        <v>0</v>
      </c>
      <c r="AS30" s="15">
        <f t="shared" si="9"/>
        <v>0</v>
      </c>
      <c r="AT30" s="15">
        <f t="shared" si="9"/>
        <v>0</v>
      </c>
      <c r="AU30" s="16">
        <f t="shared" si="9"/>
        <v>0</v>
      </c>
      <c r="AV30" s="14">
        <f t="shared" si="9"/>
        <v>4.4887490300000001</v>
      </c>
      <c r="AW30" s="15">
        <f t="shared" si="9"/>
        <v>2.3995751665013008</v>
      </c>
      <c r="AX30" s="15">
        <f t="shared" si="9"/>
        <v>0</v>
      </c>
      <c r="AY30" s="15">
        <f t="shared" si="9"/>
        <v>0</v>
      </c>
      <c r="AZ30" s="16">
        <f t="shared" si="9"/>
        <v>19.021958619999999</v>
      </c>
      <c r="BA30" s="14">
        <f t="shared" si="9"/>
        <v>0</v>
      </c>
      <c r="BB30" s="15">
        <f t="shared" si="9"/>
        <v>0</v>
      </c>
      <c r="BC30" s="15">
        <f t="shared" si="9"/>
        <v>0</v>
      </c>
      <c r="BD30" s="15">
        <f t="shared" si="9"/>
        <v>0</v>
      </c>
      <c r="BE30" s="16">
        <f t="shared" si="9"/>
        <v>0</v>
      </c>
      <c r="BF30" s="14">
        <f t="shared" si="9"/>
        <v>2.2861912900000001</v>
      </c>
      <c r="BG30" s="15">
        <f t="shared" si="9"/>
        <v>0.53503926999999996</v>
      </c>
      <c r="BH30" s="15">
        <f t="shared" si="9"/>
        <v>1.33269704</v>
      </c>
      <c r="BI30" s="15">
        <f t="shared" si="9"/>
        <v>0</v>
      </c>
      <c r="BJ30" s="16">
        <f t="shared" si="9"/>
        <v>4.3554942299999997</v>
      </c>
      <c r="BK30" s="16">
        <f t="shared" si="9"/>
        <v>61.451545282999994</v>
      </c>
    </row>
    <row r="31" spans="1:63" ht="15" customHeight="1" x14ac:dyDescent="0.2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3" s="13" customFormat="1" ht="15" customHeight="1" x14ac:dyDescent="0.25">
      <c r="A32" s="54" t="s">
        <v>20</v>
      </c>
      <c r="B32" s="66" t="s">
        <v>21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1"/>
      <c r="BK32" s="58"/>
    </row>
    <row r="33" spans="1:63" s="13" customFormat="1" x14ac:dyDescent="0.25">
      <c r="A33" s="54" t="s">
        <v>7</v>
      </c>
      <c r="B33" s="67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s="13" customFormat="1" x14ac:dyDescent="0.25">
      <c r="A34" s="54"/>
      <c r="B34" s="59" t="s">
        <v>99</v>
      </c>
      <c r="C34" s="9">
        <v>0</v>
      </c>
      <c r="D34" s="10">
        <v>0.25441118883329999</v>
      </c>
      <c r="E34" s="10">
        <v>0</v>
      </c>
      <c r="F34" s="10">
        <v>0</v>
      </c>
      <c r="G34" s="11">
        <v>0</v>
      </c>
      <c r="H34" s="9">
        <v>10.889589020000001</v>
      </c>
      <c r="I34" s="10">
        <v>9.5548969999999997E-2</v>
      </c>
      <c r="J34" s="10">
        <v>0</v>
      </c>
      <c r="K34" s="10">
        <v>0</v>
      </c>
      <c r="L34" s="11">
        <v>0.31304611999999998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8.6057517800000003</v>
      </c>
      <c r="S34" s="10">
        <v>3.8932189999999998E-2</v>
      </c>
      <c r="T34" s="10">
        <v>0</v>
      </c>
      <c r="U34" s="10">
        <v>0</v>
      </c>
      <c r="V34" s="11">
        <v>8.0100679999999994E-2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1.5507134300000001</v>
      </c>
      <c r="AC34" s="10">
        <v>2.0878730000000002E-2</v>
      </c>
      <c r="AD34" s="10">
        <v>0</v>
      </c>
      <c r="AE34" s="10">
        <v>0</v>
      </c>
      <c r="AF34" s="11">
        <v>1.6948719733638014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0.42632303999999999</v>
      </c>
      <c r="AM34" s="10">
        <v>1.292136E-2</v>
      </c>
      <c r="AN34" s="10">
        <v>0</v>
      </c>
      <c r="AO34" s="10">
        <v>0</v>
      </c>
      <c r="AP34" s="11">
        <v>2.968059E-2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44.289863949999997</v>
      </c>
      <c r="AW34" s="10">
        <v>3.1588940360028923</v>
      </c>
      <c r="AX34" s="10">
        <v>0</v>
      </c>
      <c r="AY34" s="10">
        <v>0</v>
      </c>
      <c r="AZ34" s="11">
        <v>18.203461059999999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25.140739010000001</v>
      </c>
      <c r="BG34" s="10">
        <v>0.99027405999999996</v>
      </c>
      <c r="BH34" s="10">
        <v>0</v>
      </c>
      <c r="BI34" s="10">
        <v>0</v>
      </c>
      <c r="BJ34" s="11">
        <v>3.04667179</v>
      </c>
      <c r="BK34" s="12">
        <f>SUM(C34:BJ34)</f>
        <v>118.8426729782</v>
      </c>
    </row>
    <row r="35" spans="1:63" s="18" customFormat="1" x14ac:dyDescent="0.25">
      <c r="A35" s="54"/>
      <c r="B35" s="60" t="s">
        <v>9</v>
      </c>
      <c r="C35" s="14">
        <f t="shared" ref="C35:AH35" si="10">SUM(C34:C34)</f>
        <v>0</v>
      </c>
      <c r="D35" s="15">
        <f t="shared" si="10"/>
        <v>0.25441118883329999</v>
      </c>
      <c r="E35" s="15">
        <f t="shared" si="10"/>
        <v>0</v>
      </c>
      <c r="F35" s="15">
        <f t="shared" si="10"/>
        <v>0</v>
      </c>
      <c r="G35" s="16">
        <f t="shared" si="10"/>
        <v>0</v>
      </c>
      <c r="H35" s="14">
        <f t="shared" si="10"/>
        <v>10.889589020000001</v>
      </c>
      <c r="I35" s="15">
        <f t="shared" si="10"/>
        <v>9.5548969999999997E-2</v>
      </c>
      <c r="J35" s="15">
        <f t="shared" si="10"/>
        <v>0</v>
      </c>
      <c r="K35" s="15">
        <f t="shared" si="10"/>
        <v>0</v>
      </c>
      <c r="L35" s="16">
        <f t="shared" si="10"/>
        <v>0.31304611999999998</v>
      </c>
      <c r="M35" s="14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10"/>
        <v>0</v>
      </c>
      <c r="Q35" s="16">
        <f t="shared" si="10"/>
        <v>0</v>
      </c>
      <c r="R35" s="14">
        <f t="shared" si="10"/>
        <v>8.6057517800000003</v>
      </c>
      <c r="S35" s="15">
        <f t="shared" si="10"/>
        <v>3.8932189999999998E-2</v>
      </c>
      <c r="T35" s="15">
        <f t="shared" si="10"/>
        <v>0</v>
      </c>
      <c r="U35" s="15">
        <f t="shared" si="10"/>
        <v>0</v>
      </c>
      <c r="V35" s="16">
        <f t="shared" si="10"/>
        <v>8.0100679999999994E-2</v>
      </c>
      <c r="W35" s="14">
        <f t="shared" si="10"/>
        <v>0</v>
      </c>
      <c r="X35" s="15">
        <f t="shared" si="10"/>
        <v>0</v>
      </c>
      <c r="Y35" s="15">
        <f t="shared" si="10"/>
        <v>0</v>
      </c>
      <c r="Z35" s="15">
        <f t="shared" si="10"/>
        <v>0</v>
      </c>
      <c r="AA35" s="16">
        <f t="shared" si="10"/>
        <v>0</v>
      </c>
      <c r="AB35" s="14">
        <f t="shared" si="10"/>
        <v>1.5507134300000001</v>
      </c>
      <c r="AC35" s="15">
        <f t="shared" si="10"/>
        <v>2.0878730000000002E-2</v>
      </c>
      <c r="AD35" s="15">
        <f t="shared" si="10"/>
        <v>0</v>
      </c>
      <c r="AE35" s="15">
        <f t="shared" si="10"/>
        <v>0</v>
      </c>
      <c r="AF35" s="16">
        <f t="shared" si="10"/>
        <v>1.6948719733638014</v>
      </c>
      <c r="AG35" s="14">
        <f t="shared" si="10"/>
        <v>0</v>
      </c>
      <c r="AH35" s="15">
        <f t="shared" si="10"/>
        <v>0</v>
      </c>
      <c r="AI35" s="15">
        <f t="shared" ref="AI35:BK35" si="11">SUM(AI34:AI34)</f>
        <v>0</v>
      </c>
      <c r="AJ35" s="15">
        <f t="shared" si="11"/>
        <v>0</v>
      </c>
      <c r="AK35" s="16">
        <f t="shared" si="11"/>
        <v>0</v>
      </c>
      <c r="AL35" s="14">
        <f t="shared" si="11"/>
        <v>0.42632303999999999</v>
      </c>
      <c r="AM35" s="15">
        <f t="shared" si="11"/>
        <v>1.292136E-2</v>
      </c>
      <c r="AN35" s="15">
        <f t="shared" si="11"/>
        <v>0</v>
      </c>
      <c r="AO35" s="15">
        <f t="shared" si="11"/>
        <v>0</v>
      </c>
      <c r="AP35" s="16">
        <f t="shared" si="11"/>
        <v>2.968059E-2</v>
      </c>
      <c r="AQ35" s="14">
        <f t="shared" si="11"/>
        <v>0</v>
      </c>
      <c r="AR35" s="15">
        <f t="shared" si="11"/>
        <v>0</v>
      </c>
      <c r="AS35" s="15">
        <f t="shared" si="11"/>
        <v>0</v>
      </c>
      <c r="AT35" s="15">
        <f t="shared" si="11"/>
        <v>0</v>
      </c>
      <c r="AU35" s="16">
        <f t="shared" si="11"/>
        <v>0</v>
      </c>
      <c r="AV35" s="14">
        <f t="shared" si="11"/>
        <v>44.289863949999997</v>
      </c>
      <c r="AW35" s="15">
        <f t="shared" si="11"/>
        <v>3.1588940360028923</v>
      </c>
      <c r="AX35" s="15">
        <f t="shared" si="11"/>
        <v>0</v>
      </c>
      <c r="AY35" s="15">
        <f t="shared" si="11"/>
        <v>0</v>
      </c>
      <c r="AZ35" s="16">
        <f t="shared" si="11"/>
        <v>18.203461059999999</v>
      </c>
      <c r="BA35" s="14">
        <f t="shared" si="11"/>
        <v>0</v>
      </c>
      <c r="BB35" s="15">
        <f t="shared" si="11"/>
        <v>0</v>
      </c>
      <c r="BC35" s="15">
        <f t="shared" si="11"/>
        <v>0</v>
      </c>
      <c r="BD35" s="15">
        <f t="shared" si="11"/>
        <v>0</v>
      </c>
      <c r="BE35" s="16">
        <f t="shared" si="11"/>
        <v>0</v>
      </c>
      <c r="BF35" s="14">
        <f t="shared" si="11"/>
        <v>25.140739010000001</v>
      </c>
      <c r="BG35" s="15">
        <f t="shared" si="11"/>
        <v>0.99027405999999996</v>
      </c>
      <c r="BH35" s="15">
        <f t="shared" si="11"/>
        <v>0</v>
      </c>
      <c r="BI35" s="15">
        <f t="shared" si="11"/>
        <v>0</v>
      </c>
      <c r="BJ35" s="16">
        <f t="shared" si="11"/>
        <v>3.04667179</v>
      </c>
      <c r="BK35" s="17">
        <f t="shared" si="11"/>
        <v>118.8426729782</v>
      </c>
    </row>
    <row r="36" spans="1:63" ht="15" customHeight="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3"/>
    </row>
    <row r="37" spans="1:63" s="13" customFormat="1" x14ac:dyDescent="0.25">
      <c r="A37" s="54" t="s">
        <v>10</v>
      </c>
      <c r="B37" s="57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s="13" customFormat="1" x14ac:dyDescent="0.25">
      <c r="A38" s="54"/>
      <c r="B38" s="59" t="s">
        <v>100</v>
      </c>
      <c r="C38" s="46">
        <v>0</v>
      </c>
      <c r="D38" s="10">
        <v>1.3263324137665999</v>
      </c>
      <c r="E38" s="10">
        <v>0</v>
      </c>
      <c r="F38" s="10">
        <v>0</v>
      </c>
      <c r="G38" s="47">
        <v>2.6576871099999999</v>
      </c>
      <c r="H38" s="46">
        <v>25.312505779999999</v>
      </c>
      <c r="I38" s="10">
        <v>5.7277178900000001</v>
      </c>
      <c r="J38" s="10">
        <v>0</v>
      </c>
      <c r="K38" s="10">
        <v>0</v>
      </c>
      <c r="L38" s="47">
        <v>33.899010160000003</v>
      </c>
      <c r="M38" s="46">
        <v>0</v>
      </c>
      <c r="N38" s="10">
        <v>0</v>
      </c>
      <c r="O38" s="10">
        <v>0</v>
      </c>
      <c r="P38" s="10">
        <v>0</v>
      </c>
      <c r="Q38" s="47">
        <v>0</v>
      </c>
      <c r="R38" s="46">
        <v>14.562666630000001</v>
      </c>
      <c r="S38" s="10">
        <v>0.29777197</v>
      </c>
      <c r="T38" s="10">
        <v>0</v>
      </c>
      <c r="U38" s="10">
        <v>0</v>
      </c>
      <c r="V38" s="47">
        <v>3.6542606499999999</v>
      </c>
      <c r="W38" s="46">
        <v>1.83431E-3</v>
      </c>
      <c r="X38" s="10">
        <v>0</v>
      </c>
      <c r="Y38" s="10">
        <v>0</v>
      </c>
      <c r="Z38" s="10">
        <v>0</v>
      </c>
      <c r="AA38" s="47">
        <v>0</v>
      </c>
      <c r="AB38" s="46">
        <v>5.98951893</v>
      </c>
      <c r="AC38" s="10">
        <v>0.44765865999999999</v>
      </c>
      <c r="AD38" s="10">
        <v>0</v>
      </c>
      <c r="AE38" s="10">
        <v>0</v>
      </c>
      <c r="AF38" s="47">
        <v>9.5579208211951059</v>
      </c>
      <c r="AG38" s="46">
        <v>0</v>
      </c>
      <c r="AH38" s="10">
        <v>0</v>
      </c>
      <c r="AI38" s="10">
        <v>0</v>
      </c>
      <c r="AJ38" s="10">
        <v>0</v>
      </c>
      <c r="AK38" s="47">
        <v>0</v>
      </c>
      <c r="AL38" s="46">
        <v>1.7236428699999999</v>
      </c>
      <c r="AM38" s="10">
        <v>0.16815956000000001</v>
      </c>
      <c r="AN38" s="10">
        <v>0</v>
      </c>
      <c r="AO38" s="10">
        <v>0</v>
      </c>
      <c r="AP38" s="47">
        <v>0.77673219000000004</v>
      </c>
      <c r="AQ38" s="46">
        <v>0</v>
      </c>
      <c r="AR38" s="10">
        <v>0</v>
      </c>
      <c r="AS38" s="10">
        <v>0</v>
      </c>
      <c r="AT38" s="10">
        <v>0</v>
      </c>
      <c r="AU38" s="47">
        <v>0</v>
      </c>
      <c r="AV38" s="46">
        <v>138.9530594</v>
      </c>
      <c r="AW38" s="10">
        <v>45.606399461405516</v>
      </c>
      <c r="AX38" s="10">
        <v>0</v>
      </c>
      <c r="AY38" s="10">
        <v>0</v>
      </c>
      <c r="AZ38" s="47">
        <v>367.73077301000001</v>
      </c>
      <c r="BA38" s="46">
        <v>0</v>
      </c>
      <c r="BB38" s="10">
        <v>0</v>
      </c>
      <c r="BC38" s="10">
        <v>0</v>
      </c>
      <c r="BD38" s="10">
        <v>0</v>
      </c>
      <c r="BE38" s="47">
        <v>0</v>
      </c>
      <c r="BF38" s="46">
        <v>80.113743029999995</v>
      </c>
      <c r="BG38" s="10">
        <v>12.367503060000001</v>
      </c>
      <c r="BH38" s="10">
        <v>0</v>
      </c>
      <c r="BI38" s="10">
        <v>0</v>
      </c>
      <c r="BJ38" s="47">
        <v>100.12172104</v>
      </c>
      <c r="BK38" s="12">
        <f>SUM(C38:BJ38)</f>
        <v>850.99661894636733</v>
      </c>
    </row>
    <row r="39" spans="1:63" s="13" customFormat="1" x14ac:dyDescent="0.25">
      <c r="A39" s="54"/>
      <c r="B39" s="59" t="s">
        <v>105</v>
      </c>
      <c r="C39" s="46">
        <v>0</v>
      </c>
      <c r="D39" s="10">
        <v>3.3331665329997574E-3</v>
      </c>
      <c r="E39" s="10">
        <v>0</v>
      </c>
      <c r="F39" s="10">
        <v>0</v>
      </c>
      <c r="G39" s="47">
        <v>1.33326667</v>
      </c>
      <c r="H39" s="46">
        <v>1.7346790000000001E-2</v>
      </c>
      <c r="I39" s="10">
        <v>0.26665333000000002</v>
      </c>
      <c r="J39" s="10">
        <v>0</v>
      </c>
      <c r="K39" s="10">
        <v>0</v>
      </c>
      <c r="L39" s="47">
        <v>6.7972600000000003E-3</v>
      </c>
      <c r="M39" s="46">
        <v>0</v>
      </c>
      <c r="N39" s="10">
        <v>0</v>
      </c>
      <c r="O39" s="10">
        <v>0</v>
      </c>
      <c r="P39" s="10">
        <v>0</v>
      </c>
      <c r="Q39" s="47">
        <v>0</v>
      </c>
      <c r="R39" s="46">
        <v>1.29265E-2</v>
      </c>
      <c r="S39" s="10">
        <v>0</v>
      </c>
      <c r="T39" s="10">
        <v>0</v>
      </c>
      <c r="U39" s="10">
        <v>0</v>
      </c>
      <c r="V39" s="47">
        <v>0</v>
      </c>
      <c r="W39" s="46">
        <v>0</v>
      </c>
      <c r="X39" s="10">
        <v>0</v>
      </c>
      <c r="Y39" s="10">
        <v>0</v>
      </c>
      <c r="Z39" s="10">
        <v>0</v>
      </c>
      <c r="AA39" s="47">
        <v>0</v>
      </c>
      <c r="AB39" s="46">
        <v>1.1032780000000001E-2</v>
      </c>
      <c r="AC39" s="10">
        <v>0</v>
      </c>
      <c r="AD39" s="10">
        <v>0</v>
      </c>
      <c r="AE39" s="10">
        <v>0</v>
      </c>
      <c r="AF39" s="47">
        <v>1.3332666666199996E-2</v>
      </c>
      <c r="AG39" s="46">
        <v>0</v>
      </c>
      <c r="AH39" s="10">
        <v>0</v>
      </c>
      <c r="AI39" s="10">
        <v>0</v>
      </c>
      <c r="AJ39" s="10">
        <v>0</v>
      </c>
      <c r="AK39" s="47">
        <v>0</v>
      </c>
      <c r="AL39" s="46">
        <v>2.7665300000000001E-3</v>
      </c>
      <c r="AM39" s="10">
        <v>0</v>
      </c>
      <c r="AN39" s="10">
        <v>0</v>
      </c>
      <c r="AO39" s="10">
        <v>0</v>
      </c>
      <c r="AP39" s="47">
        <v>0</v>
      </c>
      <c r="AQ39" s="46">
        <v>0</v>
      </c>
      <c r="AR39" s="10">
        <v>0</v>
      </c>
      <c r="AS39" s="10">
        <v>0</v>
      </c>
      <c r="AT39" s="10">
        <v>0</v>
      </c>
      <c r="AU39" s="47">
        <v>0</v>
      </c>
      <c r="AV39" s="46">
        <v>8.5730470000000003E-2</v>
      </c>
      <c r="AW39" s="10">
        <v>6.0003670734133645E-2</v>
      </c>
      <c r="AX39" s="10">
        <v>0</v>
      </c>
      <c r="AY39" s="10">
        <v>0</v>
      </c>
      <c r="AZ39" s="47">
        <v>0.33180956</v>
      </c>
      <c r="BA39" s="46">
        <v>0</v>
      </c>
      <c r="BB39" s="10">
        <v>0</v>
      </c>
      <c r="BC39" s="10">
        <v>0</v>
      </c>
      <c r="BD39" s="10">
        <v>0</v>
      </c>
      <c r="BE39" s="47">
        <v>0</v>
      </c>
      <c r="BF39" s="46">
        <v>1.6865000000000002E-2</v>
      </c>
      <c r="BG39" s="10">
        <v>0</v>
      </c>
      <c r="BH39" s="10">
        <v>6.6663330000000007E-2</v>
      </c>
      <c r="BI39" s="10">
        <v>0</v>
      </c>
      <c r="BJ39" s="47">
        <v>2.0810499999999999E-2</v>
      </c>
      <c r="BK39" s="12">
        <f>SUM(C39:BJ39)</f>
        <v>2.2493382239333335</v>
      </c>
    </row>
    <row r="40" spans="1:63" s="13" customFormat="1" x14ac:dyDescent="0.25">
      <c r="A40" s="54"/>
      <c r="B40" s="59" t="s">
        <v>96</v>
      </c>
      <c r="C40" s="43">
        <v>1.8547910000000001E-2</v>
      </c>
      <c r="D40" s="43">
        <v>1.1575611039663998</v>
      </c>
      <c r="E40" s="43">
        <v>0</v>
      </c>
      <c r="F40" s="43">
        <v>0</v>
      </c>
      <c r="G40" s="43">
        <v>1.27440128</v>
      </c>
      <c r="H40" s="43">
        <v>20.22272001</v>
      </c>
      <c r="I40" s="43">
        <v>5.1853136700000002</v>
      </c>
      <c r="J40" s="43">
        <v>0</v>
      </c>
      <c r="K40" s="43">
        <v>0</v>
      </c>
      <c r="L40" s="43">
        <v>8.8596734999999995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12.458038849999999</v>
      </c>
      <c r="S40" s="43">
        <v>1.471402E-2</v>
      </c>
      <c r="T40" s="43">
        <v>0</v>
      </c>
      <c r="U40" s="43">
        <v>0</v>
      </c>
      <c r="V40" s="43">
        <v>1.2256723700000001</v>
      </c>
      <c r="W40" s="43">
        <v>0</v>
      </c>
      <c r="X40" s="43">
        <v>0.28229435000000003</v>
      </c>
      <c r="Y40" s="43">
        <v>0</v>
      </c>
      <c r="Z40" s="43">
        <v>0</v>
      </c>
      <c r="AA40" s="43">
        <v>0</v>
      </c>
      <c r="AB40" s="43">
        <v>9.0094100400000006</v>
      </c>
      <c r="AC40" s="43">
        <v>0.30767410000000001</v>
      </c>
      <c r="AD40" s="43">
        <v>0</v>
      </c>
      <c r="AE40" s="43">
        <v>0</v>
      </c>
      <c r="AF40" s="43">
        <v>8.6736338556283066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4.1802506800000003</v>
      </c>
      <c r="AM40" s="43">
        <v>1.930188E-2</v>
      </c>
      <c r="AN40" s="43">
        <v>0</v>
      </c>
      <c r="AO40" s="43">
        <v>0</v>
      </c>
      <c r="AP40" s="43">
        <v>0.70760615000000004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186.05044158000001</v>
      </c>
      <c r="AW40" s="43">
        <v>16.397076438871313</v>
      </c>
      <c r="AX40" s="43">
        <v>0</v>
      </c>
      <c r="AY40" s="43">
        <v>0</v>
      </c>
      <c r="AZ40" s="43">
        <v>178.38158505000001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100.05608995</v>
      </c>
      <c r="BG40" s="44">
        <v>9.0071137300000004</v>
      </c>
      <c r="BH40" s="43">
        <v>0</v>
      </c>
      <c r="BI40" s="43">
        <v>0</v>
      </c>
      <c r="BJ40" s="43">
        <v>32.502304090000003</v>
      </c>
      <c r="BK40" s="12">
        <f>SUM(C40:BJ40)</f>
        <v>595.9914246084661</v>
      </c>
    </row>
    <row r="41" spans="1:63" s="13" customFormat="1" x14ac:dyDescent="0.25">
      <c r="A41" s="54"/>
      <c r="B41" s="59" t="s">
        <v>103</v>
      </c>
      <c r="C41" s="43">
        <v>3.0297900000000001E-3</v>
      </c>
      <c r="D41" s="43">
        <v>0.73301334879979996</v>
      </c>
      <c r="E41" s="43">
        <v>0</v>
      </c>
      <c r="F41" s="43">
        <v>0</v>
      </c>
      <c r="G41" s="43">
        <v>3.0297900000000001E-3</v>
      </c>
      <c r="H41" s="43">
        <v>2.48234339</v>
      </c>
      <c r="I41" s="43">
        <v>1.29583826</v>
      </c>
      <c r="J41" s="43">
        <v>0</v>
      </c>
      <c r="K41" s="43">
        <v>0</v>
      </c>
      <c r="L41" s="43">
        <v>2.2812302099999999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1.7366483800000001</v>
      </c>
      <c r="S41" s="43">
        <v>0</v>
      </c>
      <c r="T41" s="43">
        <v>0</v>
      </c>
      <c r="U41" s="43">
        <v>0</v>
      </c>
      <c r="V41" s="43">
        <v>0.37002278</v>
      </c>
      <c r="W41" s="43">
        <v>4.8848999999999995E-4</v>
      </c>
      <c r="X41" s="43">
        <v>0</v>
      </c>
      <c r="Y41" s="43">
        <v>0</v>
      </c>
      <c r="Z41" s="43">
        <v>0</v>
      </c>
      <c r="AA41" s="43">
        <v>0</v>
      </c>
      <c r="AB41" s="43">
        <v>3.37914468</v>
      </c>
      <c r="AC41" s="43">
        <v>0.44922284000000001</v>
      </c>
      <c r="AD41" s="43">
        <v>0</v>
      </c>
      <c r="AE41" s="43">
        <v>0</v>
      </c>
      <c r="AF41" s="43">
        <v>14.59525179192871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1.55979377</v>
      </c>
      <c r="AM41" s="43">
        <v>0.22226397000000001</v>
      </c>
      <c r="AN41" s="43">
        <v>0</v>
      </c>
      <c r="AO41" s="43">
        <v>0</v>
      </c>
      <c r="AP41" s="43">
        <v>2.3269150600000001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50.450177429999997</v>
      </c>
      <c r="AW41" s="43">
        <v>26.038786581171127</v>
      </c>
      <c r="AX41" s="43">
        <v>0</v>
      </c>
      <c r="AY41" s="43">
        <v>0</v>
      </c>
      <c r="AZ41" s="43">
        <v>147.51868353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33.244294429999997</v>
      </c>
      <c r="BG41" s="44">
        <v>5.3243868599999997</v>
      </c>
      <c r="BH41" s="43">
        <v>0</v>
      </c>
      <c r="BI41" s="43">
        <v>0</v>
      </c>
      <c r="BJ41" s="43">
        <v>53.373770720000003</v>
      </c>
      <c r="BK41" s="12">
        <f>SUM(C41:BJ41)</f>
        <v>347.3883361018996</v>
      </c>
    </row>
    <row r="42" spans="1:63" s="13" customFormat="1" x14ac:dyDescent="0.25">
      <c r="A42" s="54"/>
      <c r="B42" s="59" t="s">
        <v>102</v>
      </c>
      <c r="C42" s="43">
        <v>1.295527E-2</v>
      </c>
      <c r="D42" s="43">
        <v>0.38227091979990002</v>
      </c>
      <c r="E42" s="43">
        <v>0</v>
      </c>
      <c r="F42" s="43">
        <v>0</v>
      </c>
      <c r="G42" s="43">
        <v>1.535157E-2</v>
      </c>
      <c r="H42" s="43">
        <v>3.33733959</v>
      </c>
      <c r="I42" s="43">
        <v>0.71620885000000001</v>
      </c>
      <c r="J42" s="43">
        <v>4.7925937000000003</v>
      </c>
      <c r="K42" s="43">
        <v>0</v>
      </c>
      <c r="L42" s="43">
        <v>6.0619378900000003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1.7664550999999999</v>
      </c>
      <c r="S42" s="43">
        <v>0</v>
      </c>
      <c r="T42" s="43">
        <v>0</v>
      </c>
      <c r="U42" s="43">
        <v>0</v>
      </c>
      <c r="V42" s="43">
        <v>0.45245596999999999</v>
      </c>
      <c r="W42" s="43">
        <v>3.0580000000000002E-5</v>
      </c>
      <c r="X42" s="43">
        <v>0</v>
      </c>
      <c r="Y42" s="43">
        <v>0</v>
      </c>
      <c r="Z42" s="43">
        <v>0</v>
      </c>
      <c r="AA42" s="43">
        <v>0</v>
      </c>
      <c r="AB42" s="43">
        <v>1.1282609800000001</v>
      </c>
      <c r="AC42" s="43">
        <v>0.17403650000000001</v>
      </c>
      <c r="AD42" s="43">
        <v>0</v>
      </c>
      <c r="AE42" s="43">
        <v>0</v>
      </c>
      <c r="AF42" s="43">
        <v>1.9289361641295009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0.34278079</v>
      </c>
      <c r="AM42" s="43">
        <v>0</v>
      </c>
      <c r="AN42" s="43">
        <v>0</v>
      </c>
      <c r="AO42" s="43">
        <v>0</v>
      </c>
      <c r="AP42" s="43">
        <v>0.13996204000000001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22.4225484</v>
      </c>
      <c r="AW42" s="43">
        <v>17.19372094593734</v>
      </c>
      <c r="AX42" s="43">
        <v>0</v>
      </c>
      <c r="AY42" s="43">
        <v>0</v>
      </c>
      <c r="AZ42" s="43">
        <v>88.542083489999996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14.63565187</v>
      </c>
      <c r="BG42" s="44">
        <v>4.26459397</v>
      </c>
      <c r="BH42" s="43">
        <v>0</v>
      </c>
      <c r="BI42" s="43">
        <v>0</v>
      </c>
      <c r="BJ42" s="43">
        <v>23.358175020000001</v>
      </c>
      <c r="BK42" s="12">
        <f>SUM(C42:BJ42)</f>
        <v>191.66834960986674</v>
      </c>
    </row>
    <row r="43" spans="1:63" s="18" customFormat="1" x14ac:dyDescent="0.25">
      <c r="A43" s="54"/>
      <c r="B43" s="60" t="s">
        <v>12</v>
      </c>
      <c r="C43" s="14">
        <f>SUM(C38:C42)</f>
        <v>3.4532970000000003E-2</v>
      </c>
      <c r="D43" s="14">
        <f t="shared" ref="D43:BJ43" si="12">SUM(D38:D42)</f>
        <v>3.6025109528656993</v>
      </c>
      <c r="E43" s="14">
        <f t="shared" si="12"/>
        <v>0</v>
      </c>
      <c r="F43" s="14">
        <f t="shared" si="12"/>
        <v>0</v>
      </c>
      <c r="G43" s="14">
        <f t="shared" si="12"/>
        <v>5.2837364200000003</v>
      </c>
      <c r="H43" s="14">
        <f t="shared" si="12"/>
        <v>51.372255559999999</v>
      </c>
      <c r="I43" s="14">
        <f t="shared" si="12"/>
        <v>13.191732</v>
      </c>
      <c r="J43" s="14">
        <f t="shared" si="12"/>
        <v>4.7925937000000003</v>
      </c>
      <c r="K43" s="14">
        <f t="shared" si="12"/>
        <v>0</v>
      </c>
      <c r="L43" s="14">
        <f t="shared" si="12"/>
        <v>51.108649020000001</v>
      </c>
      <c r="M43" s="14">
        <f t="shared" si="12"/>
        <v>0</v>
      </c>
      <c r="N43" s="14">
        <f t="shared" si="12"/>
        <v>0</v>
      </c>
      <c r="O43" s="14">
        <f t="shared" si="12"/>
        <v>0</v>
      </c>
      <c r="P43" s="14">
        <f t="shared" si="12"/>
        <v>0</v>
      </c>
      <c r="Q43" s="14">
        <f t="shared" si="12"/>
        <v>0</v>
      </c>
      <c r="R43" s="14">
        <f t="shared" si="12"/>
        <v>30.536735460000003</v>
      </c>
      <c r="S43" s="14">
        <f t="shared" si="12"/>
        <v>0.31248598999999999</v>
      </c>
      <c r="T43" s="14">
        <f t="shared" si="12"/>
        <v>0</v>
      </c>
      <c r="U43" s="14">
        <f t="shared" si="12"/>
        <v>0</v>
      </c>
      <c r="V43" s="14">
        <f t="shared" si="12"/>
        <v>5.7024117700000003</v>
      </c>
      <c r="W43" s="14">
        <f t="shared" si="12"/>
        <v>2.35338E-3</v>
      </c>
      <c r="X43" s="14">
        <f t="shared" si="12"/>
        <v>0.28229435000000003</v>
      </c>
      <c r="Y43" s="14">
        <f t="shared" si="12"/>
        <v>0</v>
      </c>
      <c r="Z43" s="14">
        <f t="shared" si="12"/>
        <v>0</v>
      </c>
      <c r="AA43" s="14">
        <f t="shared" si="12"/>
        <v>0</v>
      </c>
      <c r="AB43" s="14">
        <f t="shared" si="12"/>
        <v>19.517367410000002</v>
      </c>
      <c r="AC43" s="14">
        <f t="shared" si="12"/>
        <v>1.3785920999999999</v>
      </c>
      <c r="AD43" s="14">
        <f t="shared" si="12"/>
        <v>0</v>
      </c>
      <c r="AE43" s="14">
        <f t="shared" si="12"/>
        <v>0</v>
      </c>
      <c r="AF43" s="14">
        <f t="shared" si="12"/>
        <v>34.769075299547829</v>
      </c>
      <c r="AG43" s="14">
        <f t="shared" si="12"/>
        <v>0</v>
      </c>
      <c r="AH43" s="14">
        <f t="shared" si="12"/>
        <v>0</v>
      </c>
      <c r="AI43" s="14">
        <f t="shared" si="12"/>
        <v>0</v>
      </c>
      <c r="AJ43" s="14">
        <f t="shared" si="12"/>
        <v>0</v>
      </c>
      <c r="AK43" s="14">
        <f t="shared" si="12"/>
        <v>0</v>
      </c>
      <c r="AL43" s="14">
        <f t="shared" si="12"/>
        <v>7.8092346399999997</v>
      </c>
      <c r="AM43" s="14">
        <f t="shared" si="12"/>
        <v>0.40972541000000001</v>
      </c>
      <c r="AN43" s="14">
        <f t="shared" si="12"/>
        <v>0</v>
      </c>
      <c r="AO43" s="14">
        <f t="shared" si="12"/>
        <v>0</v>
      </c>
      <c r="AP43" s="14">
        <f t="shared" si="12"/>
        <v>3.9512154399999999</v>
      </c>
      <c r="AQ43" s="14">
        <f t="shared" si="12"/>
        <v>0</v>
      </c>
      <c r="AR43" s="14">
        <f t="shared" si="12"/>
        <v>0</v>
      </c>
      <c r="AS43" s="14">
        <f t="shared" si="12"/>
        <v>0</v>
      </c>
      <c r="AT43" s="14">
        <f t="shared" si="12"/>
        <v>0</v>
      </c>
      <c r="AU43" s="14">
        <f t="shared" si="12"/>
        <v>0</v>
      </c>
      <c r="AV43" s="14">
        <f t="shared" si="12"/>
        <v>397.96195727999998</v>
      </c>
      <c r="AW43" s="14">
        <f t="shared" si="12"/>
        <v>105.29598709811943</v>
      </c>
      <c r="AX43" s="14">
        <f t="shared" si="12"/>
        <v>0</v>
      </c>
      <c r="AY43" s="14">
        <f t="shared" si="12"/>
        <v>0</v>
      </c>
      <c r="AZ43" s="14">
        <f t="shared" si="12"/>
        <v>782.50493463999999</v>
      </c>
      <c r="BA43" s="14">
        <f t="shared" si="12"/>
        <v>0</v>
      </c>
      <c r="BB43" s="14">
        <f t="shared" si="12"/>
        <v>0</v>
      </c>
      <c r="BC43" s="14">
        <f t="shared" si="12"/>
        <v>0</v>
      </c>
      <c r="BD43" s="14">
        <f t="shared" si="12"/>
        <v>0</v>
      </c>
      <c r="BE43" s="14">
        <f t="shared" si="12"/>
        <v>0</v>
      </c>
      <c r="BF43" s="14">
        <f t="shared" si="12"/>
        <v>228.06664427999999</v>
      </c>
      <c r="BG43" s="14">
        <f t="shared" si="12"/>
        <v>30.963597620000002</v>
      </c>
      <c r="BH43" s="14">
        <f t="shared" si="12"/>
        <v>6.6663330000000007E-2</v>
      </c>
      <c r="BI43" s="14">
        <f t="shared" si="12"/>
        <v>0</v>
      </c>
      <c r="BJ43" s="14">
        <f t="shared" si="12"/>
        <v>209.37678137</v>
      </c>
      <c r="BK43" s="17">
        <f>SUM(BK38:BK42)</f>
        <v>1988.2940674905331</v>
      </c>
    </row>
    <row r="44" spans="1:63" s="18" customFormat="1" x14ac:dyDescent="0.25">
      <c r="A44" s="54"/>
      <c r="B44" s="60" t="s">
        <v>23</v>
      </c>
      <c r="C44" s="14">
        <f t="shared" ref="C44:AH44" si="13">C43+C35</f>
        <v>3.4532970000000003E-2</v>
      </c>
      <c r="D44" s="15">
        <f t="shared" si="13"/>
        <v>3.8569221416989992</v>
      </c>
      <c r="E44" s="15">
        <f t="shared" si="13"/>
        <v>0</v>
      </c>
      <c r="F44" s="15">
        <f t="shared" si="13"/>
        <v>0</v>
      </c>
      <c r="G44" s="16">
        <f t="shared" si="13"/>
        <v>5.2837364200000003</v>
      </c>
      <c r="H44" s="14">
        <f t="shared" si="13"/>
        <v>62.261844580000002</v>
      </c>
      <c r="I44" s="15">
        <f t="shared" si="13"/>
        <v>13.287280969999999</v>
      </c>
      <c r="J44" s="15">
        <f t="shared" si="13"/>
        <v>4.7925937000000003</v>
      </c>
      <c r="K44" s="15">
        <f t="shared" si="13"/>
        <v>0</v>
      </c>
      <c r="L44" s="16">
        <f t="shared" si="13"/>
        <v>51.421695140000004</v>
      </c>
      <c r="M44" s="14">
        <f t="shared" si="13"/>
        <v>0</v>
      </c>
      <c r="N44" s="15">
        <f t="shared" si="13"/>
        <v>0</v>
      </c>
      <c r="O44" s="15">
        <f t="shared" si="13"/>
        <v>0</v>
      </c>
      <c r="P44" s="15">
        <f t="shared" si="13"/>
        <v>0</v>
      </c>
      <c r="Q44" s="16">
        <f t="shared" si="13"/>
        <v>0</v>
      </c>
      <c r="R44" s="14">
        <f t="shared" si="13"/>
        <v>39.142487240000001</v>
      </c>
      <c r="S44" s="15">
        <f t="shared" si="13"/>
        <v>0.35141817999999997</v>
      </c>
      <c r="T44" s="15">
        <f t="shared" si="13"/>
        <v>0</v>
      </c>
      <c r="U44" s="15">
        <f t="shared" si="13"/>
        <v>0</v>
      </c>
      <c r="V44" s="16">
        <f t="shared" si="13"/>
        <v>5.7825124500000005</v>
      </c>
      <c r="W44" s="14">
        <f t="shared" si="13"/>
        <v>2.35338E-3</v>
      </c>
      <c r="X44" s="15">
        <f t="shared" si="13"/>
        <v>0.28229435000000003</v>
      </c>
      <c r="Y44" s="15">
        <f t="shared" si="13"/>
        <v>0</v>
      </c>
      <c r="Z44" s="15">
        <f t="shared" si="13"/>
        <v>0</v>
      </c>
      <c r="AA44" s="16">
        <f t="shared" si="13"/>
        <v>0</v>
      </c>
      <c r="AB44" s="14">
        <f t="shared" si="13"/>
        <v>21.06808084</v>
      </c>
      <c r="AC44" s="15">
        <f t="shared" si="13"/>
        <v>1.3994708299999998</v>
      </c>
      <c r="AD44" s="15">
        <f t="shared" si="13"/>
        <v>0</v>
      </c>
      <c r="AE44" s="15">
        <f t="shared" si="13"/>
        <v>0</v>
      </c>
      <c r="AF44" s="16">
        <f t="shared" si="13"/>
        <v>36.463947272911632</v>
      </c>
      <c r="AG44" s="14">
        <f t="shared" si="13"/>
        <v>0</v>
      </c>
      <c r="AH44" s="15">
        <f t="shared" si="13"/>
        <v>0</v>
      </c>
      <c r="AI44" s="15">
        <f t="shared" ref="AI44:BK44" si="14">AI43+AI35</f>
        <v>0</v>
      </c>
      <c r="AJ44" s="15">
        <f t="shared" si="14"/>
        <v>0</v>
      </c>
      <c r="AK44" s="16">
        <f t="shared" si="14"/>
        <v>0</v>
      </c>
      <c r="AL44" s="14">
        <f t="shared" si="14"/>
        <v>8.2355576799999994</v>
      </c>
      <c r="AM44" s="15">
        <f t="shared" si="14"/>
        <v>0.42264677</v>
      </c>
      <c r="AN44" s="15">
        <f t="shared" si="14"/>
        <v>0</v>
      </c>
      <c r="AO44" s="15">
        <f t="shared" si="14"/>
        <v>0</v>
      </c>
      <c r="AP44" s="16">
        <f t="shared" si="14"/>
        <v>3.9808960299999998</v>
      </c>
      <c r="AQ44" s="14">
        <f t="shared" si="14"/>
        <v>0</v>
      </c>
      <c r="AR44" s="15">
        <f t="shared" si="14"/>
        <v>0</v>
      </c>
      <c r="AS44" s="15">
        <f t="shared" si="14"/>
        <v>0</v>
      </c>
      <c r="AT44" s="15">
        <f t="shared" si="14"/>
        <v>0</v>
      </c>
      <c r="AU44" s="16">
        <f t="shared" si="14"/>
        <v>0</v>
      </c>
      <c r="AV44" s="14">
        <f t="shared" si="14"/>
        <v>442.25182122999996</v>
      </c>
      <c r="AW44" s="15">
        <f t="shared" si="14"/>
        <v>108.45488113412232</v>
      </c>
      <c r="AX44" s="15">
        <f t="shared" si="14"/>
        <v>0</v>
      </c>
      <c r="AY44" s="15">
        <f t="shared" si="14"/>
        <v>0</v>
      </c>
      <c r="AZ44" s="16">
        <f t="shared" si="14"/>
        <v>800.70839569999998</v>
      </c>
      <c r="BA44" s="14">
        <f t="shared" si="14"/>
        <v>0</v>
      </c>
      <c r="BB44" s="15">
        <f t="shared" si="14"/>
        <v>0</v>
      </c>
      <c r="BC44" s="15">
        <f t="shared" si="14"/>
        <v>0</v>
      </c>
      <c r="BD44" s="15">
        <f t="shared" si="14"/>
        <v>0</v>
      </c>
      <c r="BE44" s="16">
        <f t="shared" si="14"/>
        <v>0</v>
      </c>
      <c r="BF44" s="14">
        <f t="shared" si="14"/>
        <v>253.20738329</v>
      </c>
      <c r="BG44" s="15">
        <f t="shared" si="14"/>
        <v>31.953871680000002</v>
      </c>
      <c r="BH44" s="15">
        <f t="shared" si="14"/>
        <v>6.6663330000000007E-2</v>
      </c>
      <c r="BI44" s="15">
        <f t="shared" si="14"/>
        <v>0</v>
      </c>
      <c r="BJ44" s="16">
        <f t="shared" si="14"/>
        <v>212.42345316000001</v>
      </c>
      <c r="BK44" s="16">
        <f t="shared" si="14"/>
        <v>2107.136740468733</v>
      </c>
    </row>
    <row r="45" spans="1:63" ht="15" customHeight="1" x14ac:dyDescent="0.25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3"/>
    </row>
    <row r="46" spans="1:63" s="13" customFormat="1" x14ac:dyDescent="0.25">
      <c r="A46" s="54" t="s">
        <v>24</v>
      </c>
      <c r="B46" s="57" t="s">
        <v>25</v>
      </c>
      <c r="C46" s="9"/>
      <c r="D46" s="10"/>
      <c r="E46" s="10"/>
      <c r="F46" s="10"/>
      <c r="G46" s="11"/>
      <c r="H46" s="9"/>
      <c r="I46" s="10"/>
      <c r="J46" s="10"/>
      <c r="K46" s="10"/>
      <c r="L46" s="11"/>
      <c r="M46" s="9"/>
      <c r="N46" s="10"/>
      <c r="O46" s="10"/>
      <c r="P46" s="10"/>
      <c r="Q46" s="11"/>
      <c r="R46" s="9"/>
      <c r="S46" s="10"/>
      <c r="T46" s="10"/>
      <c r="U46" s="10"/>
      <c r="V46" s="11"/>
      <c r="W46" s="9"/>
      <c r="X46" s="10"/>
      <c r="Y46" s="10"/>
      <c r="Z46" s="10"/>
      <c r="AA46" s="11"/>
      <c r="AB46" s="9"/>
      <c r="AC46" s="10"/>
      <c r="AD46" s="10"/>
      <c r="AE46" s="10"/>
      <c r="AF46" s="11"/>
      <c r="AG46" s="9"/>
      <c r="AH46" s="10"/>
      <c r="AI46" s="10"/>
      <c r="AJ46" s="10"/>
      <c r="AK46" s="11"/>
      <c r="AL46" s="9"/>
      <c r="AM46" s="10"/>
      <c r="AN46" s="10"/>
      <c r="AO46" s="10"/>
      <c r="AP46" s="11"/>
      <c r="AQ46" s="9"/>
      <c r="AR46" s="10"/>
      <c r="AS46" s="10"/>
      <c r="AT46" s="10"/>
      <c r="AU46" s="11"/>
      <c r="AV46" s="9"/>
      <c r="AW46" s="10"/>
      <c r="AX46" s="10"/>
      <c r="AY46" s="10"/>
      <c r="AZ46" s="11"/>
      <c r="BA46" s="9"/>
      <c r="BB46" s="10"/>
      <c r="BC46" s="10"/>
      <c r="BD46" s="10"/>
      <c r="BE46" s="11"/>
      <c r="BF46" s="9"/>
      <c r="BG46" s="10"/>
      <c r="BH46" s="10"/>
      <c r="BI46" s="10"/>
      <c r="BJ46" s="11"/>
      <c r="BK46" s="12"/>
    </row>
    <row r="47" spans="1:63" s="13" customFormat="1" x14ac:dyDescent="0.25">
      <c r="A47" s="54" t="s">
        <v>7</v>
      </c>
      <c r="B47" s="60" t="s">
        <v>26</v>
      </c>
      <c r="C47" s="9"/>
      <c r="D47" s="10"/>
      <c r="E47" s="10"/>
      <c r="F47" s="10"/>
      <c r="G47" s="11"/>
      <c r="H47" s="9"/>
      <c r="I47" s="10"/>
      <c r="J47" s="10"/>
      <c r="K47" s="10"/>
      <c r="L47" s="11"/>
      <c r="M47" s="9"/>
      <c r="N47" s="10"/>
      <c r="O47" s="10"/>
      <c r="P47" s="10"/>
      <c r="Q47" s="11"/>
      <c r="R47" s="9"/>
      <c r="S47" s="10"/>
      <c r="T47" s="10"/>
      <c r="U47" s="10"/>
      <c r="V47" s="11"/>
      <c r="W47" s="9"/>
      <c r="X47" s="10"/>
      <c r="Y47" s="10"/>
      <c r="Z47" s="10"/>
      <c r="AA47" s="11"/>
      <c r="AB47" s="9"/>
      <c r="AC47" s="10"/>
      <c r="AD47" s="10"/>
      <c r="AE47" s="10"/>
      <c r="AF47" s="11"/>
      <c r="AG47" s="9"/>
      <c r="AH47" s="10"/>
      <c r="AI47" s="10"/>
      <c r="AJ47" s="10"/>
      <c r="AK47" s="11"/>
      <c r="AL47" s="9"/>
      <c r="AM47" s="10"/>
      <c r="AN47" s="10"/>
      <c r="AO47" s="10"/>
      <c r="AP47" s="11"/>
      <c r="AQ47" s="9"/>
      <c r="AR47" s="10"/>
      <c r="AS47" s="10"/>
      <c r="AT47" s="10"/>
      <c r="AU47" s="11"/>
      <c r="AV47" s="9"/>
      <c r="AW47" s="10"/>
      <c r="AX47" s="10"/>
      <c r="AY47" s="10"/>
      <c r="AZ47" s="11"/>
      <c r="BA47" s="9"/>
      <c r="BB47" s="10"/>
      <c r="BC47" s="10"/>
      <c r="BD47" s="10"/>
      <c r="BE47" s="11"/>
      <c r="BF47" s="9"/>
      <c r="BG47" s="10"/>
      <c r="BH47" s="10"/>
      <c r="BI47" s="10"/>
      <c r="BJ47" s="11"/>
      <c r="BK47" s="12"/>
    </row>
    <row r="48" spans="1:63" s="13" customFormat="1" x14ac:dyDescent="0.25">
      <c r="A48" s="54"/>
      <c r="B48" s="68" t="s">
        <v>101</v>
      </c>
      <c r="C48" s="9">
        <v>0</v>
      </c>
      <c r="D48" s="10">
        <v>1.0862123553332999</v>
      </c>
      <c r="E48" s="10">
        <v>0</v>
      </c>
      <c r="F48" s="10">
        <v>0</v>
      </c>
      <c r="G48" s="11">
        <v>0</v>
      </c>
      <c r="H48" s="9">
        <v>9.1088048599999993</v>
      </c>
      <c r="I48" s="10">
        <v>0.88286213999999996</v>
      </c>
      <c r="J48" s="10">
        <v>0</v>
      </c>
      <c r="K48" s="10">
        <v>0</v>
      </c>
      <c r="L48" s="11">
        <v>8.9063182399999992</v>
      </c>
      <c r="M48" s="9">
        <v>0</v>
      </c>
      <c r="N48" s="10">
        <v>0</v>
      </c>
      <c r="O48" s="10">
        <v>0</v>
      </c>
      <c r="P48" s="10">
        <v>0</v>
      </c>
      <c r="Q48" s="11">
        <v>0</v>
      </c>
      <c r="R48" s="9">
        <v>5.1782021199999999</v>
      </c>
      <c r="S48" s="10">
        <v>2.7336630000000001E-2</v>
      </c>
      <c r="T48" s="10">
        <v>0</v>
      </c>
      <c r="U48" s="10">
        <v>0</v>
      </c>
      <c r="V48" s="11">
        <v>1.2017549300000001</v>
      </c>
      <c r="W48" s="9">
        <v>0</v>
      </c>
      <c r="X48" s="10">
        <v>0</v>
      </c>
      <c r="Y48" s="10">
        <v>0</v>
      </c>
      <c r="Z48" s="10">
        <v>0</v>
      </c>
      <c r="AA48" s="11">
        <v>0</v>
      </c>
      <c r="AB48" s="9">
        <v>3.3043614300000002</v>
      </c>
      <c r="AC48" s="10">
        <v>1.0265238800000001</v>
      </c>
      <c r="AD48" s="10">
        <v>0</v>
      </c>
      <c r="AE48" s="10">
        <v>0</v>
      </c>
      <c r="AF48" s="11">
        <v>14.208775056529511</v>
      </c>
      <c r="AG48" s="9">
        <v>0</v>
      </c>
      <c r="AH48" s="10">
        <v>0</v>
      </c>
      <c r="AI48" s="10">
        <v>0</v>
      </c>
      <c r="AJ48" s="10">
        <v>0</v>
      </c>
      <c r="AK48" s="11">
        <v>0</v>
      </c>
      <c r="AL48" s="9">
        <v>0.92476988000000004</v>
      </c>
      <c r="AM48" s="10">
        <v>3.2080400000000001E-3</v>
      </c>
      <c r="AN48" s="10">
        <v>0</v>
      </c>
      <c r="AO48" s="10">
        <v>0</v>
      </c>
      <c r="AP48" s="11">
        <v>0.56800147000000001</v>
      </c>
      <c r="AQ48" s="9">
        <v>0</v>
      </c>
      <c r="AR48" s="10">
        <v>0</v>
      </c>
      <c r="AS48" s="10">
        <v>0</v>
      </c>
      <c r="AT48" s="10">
        <v>0</v>
      </c>
      <c r="AU48" s="11">
        <v>0</v>
      </c>
      <c r="AV48" s="9">
        <v>62.505723539999998</v>
      </c>
      <c r="AW48" s="10">
        <v>35.187292791637319</v>
      </c>
      <c r="AX48" s="10">
        <v>0</v>
      </c>
      <c r="AY48" s="10">
        <v>0</v>
      </c>
      <c r="AZ48" s="11">
        <v>300.11464876999997</v>
      </c>
      <c r="BA48" s="9">
        <v>0</v>
      </c>
      <c r="BB48" s="10">
        <v>0</v>
      </c>
      <c r="BC48" s="10">
        <v>0</v>
      </c>
      <c r="BD48" s="10">
        <v>0</v>
      </c>
      <c r="BE48" s="11">
        <v>0</v>
      </c>
      <c r="BF48" s="9">
        <v>40.639041509999998</v>
      </c>
      <c r="BG48" s="10">
        <v>8.4809652100000008</v>
      </c>
      <c r="BH48" s="10">
        <v>0</v>
      </c>
      <c r="BI48" s="10">
        <v>0</v>
      </c>
      <c r="BJ48" s="11">
        <v>109.02616963</v>
      </c>
      <c r="BK48" s="12">
        <f>SUM(C48:BJ48)</f>
        <v>602.38097248350016</v>
      </c>
    </row>
    <row r="49" spans="1:64" s="13" customFormat="1" x14ac:dyDescent="0.25">
      <c r="A49" s="54"/>
      <c r="B49" s="68"/>
      <c r="C49" s="9"/>
      <c r="D49" s="10"/>
      <c r="E49" s="10"/>
      <c r="F49" s="10"/>
      <c r="G49" s="11"/>
      <c r="H49" s="9"/>
      <c r="I49" s="10"/>
      <c r="J49" s="10"/>
      <c r="K49" s="10"/>
      <c r="L49" s="11"/>
      <c r="M49" s="9"/>
      <c r="N49" s="10"/>
      <c r="O49" s="10"/>
      <c r="P49" s="10"/>
      <c r="Q49" s="11"/>
      <c r="R49" s="9"/>
      <c r="S49" s="10"/>
      <c r="T49" s="10"/>
      <c r="U49" s="10"/>
      <c r="V49" s="11"/>
      <c r="W49" s="9"/>
      <c r="X49" s="10"/>
      <c r="Y49" s="10"/>
      <c r="Z49" s="10"/>
      <c r="AA49" s="11"/>
      <c r="AB49" s="9"/>
      <c r="AC49" s="10"/>
      <c r="AD49" s="10"/>
      <c r="AE49" s="10"/>
      <c r="AF49" s="11"/>
      <c r="AG49" s="9"/>
      <c r="AH49" s="10"/>
      <c r="AI49" s="10"/>
      <c r="AJ49" s="10"/>
      <c r="AK49" s="11"/>
      <c r="AL49" s="9"/>
      <c r="AM49" s="10"/>
      <c r="AN49" s="10"/>
      <c r="AO49" s="10"/>
      <c r="AP49" s="11"/>
      <c r="AQ49" s="9"/>
      <c r="AR49" s="10"/>
      <c r="AS49" s="10"/>
      <c r="AT49" s="10"/>
      <c r="AU49" s="11"/>
      <c r="AV49" s="9"/>
      <c r="AW49" s="10"/>
      <c r="AX49" s="10"/>
      <c r="AY49" s="10"/>
      <c r="AZ49" s="11"/>
      <c r="BA49" s="9"/>
      <c r="BB49" s="10"/>
      <c r="BC49" s="10"/>
      <c r="BD49" s="10"/>
      <c r="BE49" s="11"/>
      <c r="BF49" s="9"/>
      <c r="BG49" s="10"/>
      <c r="BH49" s="10"/>
      <c r="BI49" s="10"/>
      <c r="BJ49" s="11"/>
      <c r="BK49" s="12"/>
    </row>
    <row r="50" spans="1:64" s="18" customFormat="1" x14ac:dyDescent="0.25">
      <c r="A50" s="54"/>
      <c r="B50" s="60" t="s">
        <v>27</v>
      </c>
      <c r="C50" s="14">
        <f>SUM(C48:C49)</f>
        <v>0</v>
      </c>
      <c r="D50" s="14">
        <f t="shared" ref="D50:BK50" si="15">SUM(D48:D49)</f>
        <v>1.0862123553332999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9.1088048599999993</v>
      </c>
      <c r="I50" s="14">
        <f t="shared" si="15"/>
        <v>0.88286213999999996</v>
      </c>
      <c r="J50" s="14">
        <f t="shared" si="15"/>
        <v>0</v>
      </c>
      <c r="K50" s="14">
        <f t="shared" si="15"/>
        <v>0</v>
      </c>
      <c r="L50" s="14">
        <f t="shared" si="15"/>
        <v>8.9063182399999992</v>
      </c>
      <c r="M50" s="14">
        <f t="shared" si="15"/>
        <v>0</v>
      </c>
      <c r="N50" s="14">
        <f t="shared" si="15"/>
        <v>0</v>
      </c>
      <c r="O50" s="14">
        <f t="shared" si="15"/>
        <v>0</v>
      </c>
      <c r="P50" s="14">
        <f t="shared" si="15"/>
        <v>0</v>
      </c>
      <c r="Q50" s="14">
        <f t="shared" si="15"/>
        <v>0</v>
      </c>
      <c r="R50" s="14">
        <f t="shared" si="15"/>
        <v>5.1782021199999999</v>
      </c>
      <c r="S50" s="14">
        <f t="shared" si="15"/>
        <v>2.7336630000000001E-2</v>
      </c>
      <c r="T50" s="14">
        <f t="shared" si="15"/>
        <v>0</v>
      </c>
      <c r="U50" s="14">
        <f t="shared" si="15"/>
        <v>0</v>
      </c>
      <c r="V50" s="14">
        <f t="shared" si="15"/>
        <v>1.2017549300000001</v>
      </c>
      <c r="W50" s="14">
        <f t="shared" si="15"/>
        <v>0</v>
      </c>
      <c r="X50" s="14">
        <f t="shared" si="15"/>
        <v>0</v>
      </c>
      <c r="Y50" s="14">
        <f t="shared" si="15"/>
        <v>0</v>
      </c>
      <c r="Z50" s="14">
        <f t="shared" si="15"/>
        <v>0</v>
      </c>
      <c r="AA50" s="14">
        <f t="shared" si="15"/>
        <v>0</v>
      </c>
      <c r="AB50" s="14">
        <f t="shared" si="15"/>
        <v>3.3043614300000002</v>
      </c>
      <c r="AC50" s="14">
        <f t="shared" si="15"/>
        <v>1.0265238800000001</v>
      </c>
      <c r="AD50" s="14">
        <f t="shared" si="15"/>
        <v>0</v>
      </c>
      <c r="AE50" s="14">
        <f t="shared" si="15"/>
        <v>0</v>
      </c>
      <c r="AF50" s="14">
        <f t="shared" si="15"/>
        <v>14.208775056529511</v>
      </c>
      <c r="AG50" s="14">
        <f t="shared" si="15"/>
        <v>0</v>
      </c>
      <c r="AH50" s="14">
        <f t="shared" si="15"/>
        <v>0</v>
      </c>
      <c r="AI50" s="14">
        <f t="shared" si="15"/>
        <v>0</v>
      </c>
      <c r="AJ50" s="14">
        <f t="shared" si="15"/>
        <v>0</v>
      </c>
      <c r="AK50" s="14">
        <f t="shared" si="15"/>
        <v>0</v>
      </c>
      <c r="AL50" s="14">
        <f t="shared" si="15"/>
        <v>0.92476988000000004</v>
      </c>
      <c r="AM50" s="14">
        <f t="shared" si="15"/>
        <v>3.2080400000000001E-3</v>
      </c>
      <c r="AN50" s="14">
        <f t="shared" si="15"/>
        <v>0</v>
      </c>
      <c r="AO50" s="14">
        <f t="shared" si="15"/>
        <v>0</v>
      </c>
      <c r="AP50" s="14">
        <f t="shared" si="15"/>
        <v>0.56800147000000001</v>
      </c>
      <c r="AQ50" s="14">
        <f t="shared" si="15"/>
        <v>0</v>
      </c>
      <c r="AR50" s="14">
        <f t="shared" si="15"/>
        <v>0</v>
      </c>
      <c r="AS50" s="14">
        <f t="shared" si="15"/>
        <v>0</v>
      </c>
      <c r="AT50" s="14">
        <f t="shared" si="15"/>
        <v>0</v>
      </c>
      <c r="AU50" s="14">
        <f t="shared" si="15"/>
        <v>0</v>
      </c>
      <c r="AV50" s="14">
        <f t="shared" si="15"/>
        <v>62.505723539999998</v>
      </c>
      <c r="AW50" s="14">
        <f t="shared" si="15"/>
        <v>35.187292791637319</v>
      </c>
      <c r="AX50" s="14">
        <f t="shared" si="15"/>
        <v>0</v>
      </c>
      <c r="AY50" s="14">
        <f t="shared" si="15"/>
        <v>0</v>
      </c>
      <c r="AZ50" s="14">
        <f t="shared" si="15"/>
        <v>300.11464876999997</v>
      </c>
      <c r="BA50" s="14">
        <f t="shared" si="15"/>
        <v>0</v>
      </c>
      <c r="BB50" s="14">
        <f t="shared" si="15"/>
        <v>0</v>
      </c>
      <c r="BC50" s="14">
        <f t="shared" si="15"/>
        <v>0</v>
      </c>
      <c r="BD50" s="14">
        <f t="shared" si="15"/>
        <v>0</v>
      </c>
      <c r="BE50" s="14">
        <f t="shared" si="15"/>
        <v>0</v>
      </c>
      <c r="BF50" s="14">
        <f t="shared" si="15"/>
        <v>40.639041509999998</v>
      </c>
      <c r="BG50" s="14">
        <f t="shared" si="15"/>
        <v>8.4809652100000008</v>
      </c>
      <c r="BH50" s="14">
        <f t="shared" si="15"/>
        <v>0</v>
      </c>
      <c r="BI50" s="14">
        <f t="shared" si="15"/>
        <v>0</v>
      </c>
      <c r="BJ50" s="14">
        <f t="shared" si="15"/>
        <v>109.02616963</v>
      </c>
      <c r="BK50" s="17">
        <f t="shared" si="15"/>
        <v>602.38097248350016</v>
      </c>
    </row>
    <row r="51" spans="1:64" ht="15" customHeight="1" x14ac:dyDescent="0.25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3"/>
    </row>
    <row r="52" spans="1:64" s="13" customFormat="1" x14ac:dyDescent="0.25">
      <c r="A52" s="54" t="s">
        <v>38</v>
      </c>
      <c r="B52" s="8" t="s">
        <v>39</v>
      </c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1"/>
    </row>
    <row r="53" spans="1:64" s="13" customFormat="1" x14ac:dyDescent="0.25">
      <c r="A53" s="54" t="s">
        <v>7</v>
      </c>
      <c r="B53" s="69" t="s">
        <v>40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1"/>
    </row>
    <row r="54" spans="1:64" s="13" customFormat="1" x14ac:dyDescent="0.25">
      <c r="A54" s="54"/>
      <c r="B54" s="59"/>
      <c r="C54" s="9"/>
      <c r="D54" s="10"/>
      <c r="E54" s="10"/>
      <c r="F54" s="10"/>
      <c r="G54" s="11"/>
      <c r="H54" s="9"/>
      <c r="I54" s="10"/>
      <c r="J54" s="10"/>
      <c r="K54" s="10"/>
      <c r="L54" s="11"/>
      <c r="M54" s="9"/>
      <c r="N54" s="10"/>
      <c r="O54" s="10"/>
      <c r="P54" s="10"/>
      <c r="Q54" s="11"/>
      <c r="R54" s="9"/>
      <c r="S54" s="10"/>
      <c r="T54" s="10"/>
      <c r="U54" s="10"/>
      <c r="V54" s="11"/>
      <c r="W54" s="9"/>
      <c r="X54" s="10"/>
      <c r="Y54" s="10"/>
      <c r="Z54" s="10"/>
      <c r="AA54" s="11"/>
      <c r="AB54" s="9"/>
      <c r="AC54" s="10"/>
      <c r="AD54" s="10"/>
      <c r="AE54" s="10"/>
      <c r="AF54" s="11"/>
      <c r="AG54" s="9"/>
      <c r="AH54" s="10"/>
      <c r="AI54" s="10"/>
      <c r="AJ54" s="10"/>
      <c r="AK54" s="11"/>
      <c r="AL54" s="9"/>
      <c r="AM54" s="10"/>
      <c r="AN54" s="10"/>
      <c r="AO54" s="10"/>
      <c r="AP54" s="11"/>
      <c r="AQ54" s="9"/>
      <c r="AR54" s="10"/>
      <c r="AS54" s="10"/>
      <c r="AT54" s="10"/>
      <c r="AU54" s="11"/>
      <c r="AV54" s="9"/>
      <c r="AW54" s="10"/>
      <c r="AX54" s="10"/>
      <c r="AY54" s="10"/>
      <c r="AZ54" s="11"/>
      <c r="BA54" s="9"/>
      <c r="BB54" s="10"/>
      <c r="BC54" s="10"/>
      <c r="BD54" s="10"/>
      <c r="BE54" s="11"/>
      <c r="BF54" s="9"/>
      <c r="BG54" s="10"/>
      <c r="BH54" s="10"/>
      <c r="BI54" s="10"/>
      <c r="BJ54" s="11"/>
      <c r="BK54" s="12">
        <f>SUM(C54:BJ54)</f>
        <v>0</v>
      </c>
    </row>
    <row r="55" spans="1:64" s="18" customFormat="1" x14ac:dyDescent="0.25">
      <c r="A55" s="54"/>
      <c r="B55" s="60" t="s">
        <v>9</v>
      </c>
      <c r="C55" s="14">
        <f>SUM(C54)</f>
        <v>0</v>
      </c>
      <c r="D55" s="14">
        <f t="shared" ref="D55:BJ55" si="16">SUM(D54)</f>
        <v>0</v>
      </c>
      <c r="E55" s="14">
        <f t="shared" si="16"/>
        <v>0</v>
      </c>
      <c r="F55" s="14">
        <f t="shared" si="16"/>
        <v>0</v>
      </c>
      <c r="G55" s="14">
        <f t="shared" si="16"/>
        <v>0</v>
      </c>
      <c r="H55" s="14">
        <f t="shared" si="16"/>
        <v>0</v>
      </c>
      <c r="I55" s="14">
        <f t="shared" si="16"/>
        <v>0</v>
      </c>
      <c r="J55" s="14">
        <f t="shared" si="16"/>
        <v>0</v>
      </c>
      <c r="K55" s="14">
        <f t="shared" si="16"/>
        <v>0</v>
      </c>
      <c r="L55" s="14">
        <f t="shared" si="16"/>
        <v>0</v>
      </c>
      <c r="M55" s="14">
        <f t="shared" si="16"/>
        <v>0</v>
      </c>
      <c r="N55" s="14">
        <f t="shared" si="16"/>
        <v>0</v>
      </c>
      <c r="O55" s="14">
        <f t="shared" si="16"/>
        <v>0</v>
      </c>
      <c r="P55" s="14">
        <f t="shared" si="16"/>
        <v>0</v>
      </c>
      <c r="Q55" s="14">
        <f t="shared" si="16"/>
        <v>0</v>
      </c>
      <c r="R55" s="14">
        <f t="shared" si="16"/>
        <v>0</v>
      </c>
      <c r="S55" s="14">
        <f t="shared" si="16"/>
        <v>0</v>
      </c>
      <c r="T55" s="14">
        <f t="shared" si="16"/>
        <v>0</v>
      </c>
      <c r="U55" s="14">
        <f t="shared" si="16"/>
        <v>0</v>
      </c>
      <c r="V55" s="14">
        <f t="shared" si="16"/>
        <v>0</v>
      </c>
      <c r="W55" s="14">
        <f t="shared" si="16"/>
        <v>0</v>
      </c>
      <c r="X55" s="14">
        <f t="shared" si="16"/>
        <v>0</v>
      </c>
      <c r="Y55" s="14">
        <f t="shared" si="16"/>
        <v>0</v>
      </c>
      <c r="Z55" s="14">
        <f t="shared" si="16"/>
        <v>0</v>
      </c>
      <c r="AA55" s="14">
        <f t="shared" si="16"/>
        <v>0</v>
      </c>
      <c r="AB55" s="14">
        <f t="shared" si="16"/>
        <v>0</v>
      </c>
      <c r="AC55" s="14">
        <f t="shared" si="16"/>
        <v>0</v>
      </c>
      <c r="AD55" s="14">
        <f t="shared" si="16"/>
        <v>0</v>
      </c>
      <c r="AE55" s="14">
        <f t="shared" si="16"/>
        <v>0</v>
      </c>
      <c r="AF55" s="14">
        <f t="shared" si="16"/>
        <v>0</v>
      </c>
      <c r="AG55" s="14">
        <f t="shared" si="16"/>
        <v>0</v>
      </c>
      <c r="AH55" s="14">
        <f t="shared" si="16"/>
        <v>0</v>
      </c>
      <c r="AI55" s="14">
        <f t="shared" si="16"/>
        <v>0</v>
      </c>
      <c r="AJ55" s="14">
        <f t="shared" si="16"/>
        <v>0</v>
      </c>
      <c r="AK55" s="14">
        <f t="shared" si="16"/>
        <v>0</v>
      </c>
      <c r="AL55" s="14">
        <f t="shared" si="16"/>
        <v>0</v>
      </c>
      <c r="AM55" s="14">
        <f t="shared" si="16"/>
        <v>0</v>
      </c>
      <c r="AN55" s="14">
        <f t="shared" si="16"/>
        <v>0</v>
      </c>
      <c r="AO55" s="14">
        <f t="shared" si="16"/>
        <v>0</v>
      </c>
      <c r="AP55" s="14">
        <f t="shared" si="16"/>
        <v>0</v>
      </c>
      <c r="AQ55" s="14">
        <f t="shared" si="16"/>
        <v>0</v>
      </c>
      <c r="AR55" s="14">
        <f t="shared" si="16"/>
        <v>0</v>
      </c>
      <c r="AS55" s="14">
        <f t="shared" si="16"/>
        <v>0</v>
      </c>
      <c r="AT55" s="14">
        <f t="shared" si="16"/>
        <v>0</v>
      </c>
      <c r="AU55" s="14">
        <f t="shared" si="16"/>
        <v>0</v>
      </c>
      <c r="AV55" s="14">
        <f t="shared" si="16"/>
        <v>0</v>
      </c>
      <c r="AW55" s="14">
        <f t="shared" si="16"/>
        <v>0</v>
      </c>
      <c r="AX55" s="14">
        <f t="shared" si="16"/>
        <v>0</v>
      </c>
      <c r="AY55" s="14">
        <f t="shared" si="16"/>
        <v>0</v>
      </c>
      <c r="AZ55" s="14">
        <f t="shared" si="16"/>
        <v>0</v>
      </c>
      <c r="BA55" s="14">
        <f t="shared" si="16"/>
        <v>0</v>
      </c>
      <c r="BB55" s="14">
        <f t="shared" si="16"/>
        <v>0</v>
      </c>
      <c r="BC55" s="14">
        <f t="shared" si="16"/>
        <v>0</v>
      </c>
      <c r="BD55" s="14">
        <f t="shared" si="16"/>
        <v>0</v>
      </c>
      <c r="BE55" s="14">
        <f t="shared" si="16"/>
        <v>0</v>
      </c>
      <c r="BF55" s="14">
        <f t="shared" si="16"/>
        <v>0</v>
      </c>
      <c r="BG55" s="14">
        <f t="shared" si="16"/>
        <v>0</v>
      </c>
      <c r="BH55" s="14">
        <f t="shared" si="16"/>
        <v>0</v>
      </c>
      <c r="BI55" s="14">
        <f t="shared" si="16"/>
        <v>0</v>
      </c>
      <c r="BJ55" s="14">
        <f t="shared" si="16"/>
        <v>0</v>
      </c>
      <c r="BK55" s="17">
        <f>SUM(BK54)</f>
        <v>0</v>
      </c>
    </row>
    <row r="56" spans="1:64" s="13" customFormat="1" x14ac:dyDescent="0.25">
      <c r="A56" s="54" t="s">
        <v>10</v>
      </c>
      <c r="B56" s="64" t="s">
        <v>41</v>
      </c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1"/>
    </row>
    <row r="57" spans="1:64" s="13" customFormat="1" x14ac:dyDescent="0.25">
      <c r="A57" s="54"/>
      <c r="B57" s="59"/>
      <c r="C57" s="9"/>
      <c r="D57" s="10"/>
      <c r="E57" s="10"/>
      <c r="F57" s="10"/>
      <c r="G57" s="11"/>
      <c r="H57" s="9"/>
      <c r="I57" s="10"/>
      <c r="J57" s="10"/>
      <c r="K57" s="10"/>
      <c r="L57" s="11"/>
      <c r="M57" s="9"/>
      <c r="N57" s="10"/>
      <c r="O57" s="10"/>
      <c r="P57" s="10"/>
      <c r="Q57" s="11"/>
      <c r="R57" s="9"/>
      <c r="S57" s="10"/>
      <c r="T57" s="10"/>
      <c r="U57" s="10"/>
      <c r="V57" s="11"/>
      <c r="W57" s="9"/>
      <c r="X57" s="10"/>
      <c r="Y57" s="10"/>
      <c r="Z57" s="10"/>
      <c r="AA57" s="11"/>
      <c r="AB57" s="9"/>
      <c r="AC57" s="10"/>
      <c r="AD57" s="10"/>
      <c r="AE57" s="10"/>
      <c r="AF57" s="11"/>
      <c r="AG57" s="9"/>
      <c r="AH57" s="10"/>
      <c r="AI57" s="10"/>
      <c r="AJ57" s="10"/>
      <c r="AK57" s="11"/>
      <c r="AL57" s="9"/>
      <c r="AM57" s="10"/>
      <c r="AN57" s="10"/>
      <c r="AO57" s="10"/>
      <c r="AP57" s="11"/>
      <c r="AQ57" s="9"/>
      <c r="AR57" s="10"/>
      <c r="AS57" s="10"/>
      <c r="AT57" s="10"/>
      <c r="AU57" s="11"/>
      <c r="AV57" s="9"/>
      <c r="AW57" s="10"/>
      <c r="AX57" s="10"/>
      <c r="AY57" s="10"/>
      <c r="AZ57" s="11"/>
      <c r="BA57" s="9"/>
      <c r="BB57" s="10"/>
      <c r="BC57" s="10"/>
      <c r="BD57" s="10"/>
      <c r="BE57" s="11"/>
      <c r="BF57" s="9"/>
      <c r="BG57" s="10"/>
      <c r="BH57" s="10"/>
      <c r="BI57" s="10"/>
      <c r="BJ57" s="11"/>
      <c r="BK57" s="12">
        <f t="shared" ref="BK57" si="17">SUM(C57:BJ57)</f>
        <v>0</v>
      </c>
    </row>
    <row r="58" spans="1:64" s="18" customFormat="1" x14ac:dyDescent="0.25">
      <c r="A58" s="54"/>
      <c r="B58" s="60" t="s">
        <v>12</v>
      </c>
      <c r="C58" s="14">
        <f t="shared" ref="C58:AH58" si="18">SUM(C57:C57)</f>
        <v>0</v>
      </c>
      <c r="D58" s="15">
        <f t="shared" si="18"/>
        <v>0</v>
      </c>
      <c r="E58" s="15">
        <f t="shared" si="18"/>
        <v>0</v>
      </c>
      <c r="F58" s="15">
        <f t="shared" si="18"/>
        <v>0</v>
      </c>
      <c r="G58" s="16">
        <f t="shared" si="18"/>
        <v>0</v>
      </c>
      <c r="H58" s="14">
        <f t="shared" si="18"/>
        <v>0</v>
      </c>
      <c r="I58" s="15">
        <f t="shared" si="18"/>
        <v>0</v>
      </c>
      <c r="J58" s="15">
        <f t="shared" si="18"/>
        <v>0</v>
      </c>
      <c r="K58" s="15">
        <f t="shared" si="18"/>
        <v>0</v>
      </c>
      <c r="L58" s="16">
        <f t="shared" si="18"/>
        <v>0</v>
      </c>
      <c r="M58" s="14">
        <f t="shared" si="18"/>
        <v>0</v>
      </c>
      <c r="N58" s="15">
        <f t="shared" si="18"/>
        <v>0</v>
      </c>
      <c r="O58" s="15">
        <f t="shared" si="18"/>
        <v>0</v>
      </c>
      <c r="P58" s="15">
        <f t="shared" si="18"/>
        <v>0</v>
      </c>
      <c r="Q58" s="16">
        <f t="shared" si="18"/>
        <v>0</v>
      </c>
      <c r="R58" s="14">
        <f t="shared" si="18"/>
        <v>0</v>
      </c>
      <c r="S58" s="15">
        <f t="shared" si="18"/>
        <v>0</v>
      </c>
      <c r="T58" s="15">
        <f t="shared" si="18"/>
        <v>0</v>
      </c>
      <c r="U58" s="15">
        <f t="shared" si="18"/>
        <v>0</v>
      </c>
      <c r="V58" s="16">
        <f t="shared" si="18"/>
        <v>0</v>
      </c>
      <c r="W58" s="14">
        <f t="shared" si="18"/>
        <v>0</v>
      </c>
      <c r="X58" s="15">
        <f t="shared" si="18"/>
        <v>0</v>
      </c>
      <c r="Y58" s="15">
        <f t="shared" si="18"/>
        <v>0</v>
      </c>
      <c r="Z58" s="15">
        <f t="shared" si="18"/>
        <v>0</v>
      </c>
      <c r="AA58" s="16">
        <f t="shared" si="18"/>
        <v>0</v>
      </c>
      <c r="AB58" s="14">
        <f t="shared" si="18"/>
        <v>0</v>
      </c>
      <c r="AC58" s="15">
        <f t="shared" si="18"/>
        <v>0</v>
      </c>
      <c r="AD58" s="15">
        <f t="shared" si="18"/>
        <v>0</v>
      </c>
      <c r="AE58" s="15">
        <f t="shared" si="18"/>
        <v>0</v>
      </c>
      <c r="AF58" s="16">
        <f t="shared" si="18"/>
        <v>0</v>
      </c>
      <c r="AG58" s="14">
        <f t="shared" si="18"/>
        <v>0</v>
      </c>
      <c r="AH58" s="15">
        <f t="shared" si="18"/>
        <v>0</v>
      </c>
      <c r="AI58" s="15">
        <f t="shared" ref="AI58:BK58" si="19">SUM(AI57:AI57)</f>
        <v>0</v>
      </c>
      <c r="AJ58" s="15">
        <f t="shared" si="19"/>
        <v>0</v>
      </c>
      <c r="AK58" s="16">
        <f t="shared" si="19"/>
        <v>0</v>
      </c>
      <c r="AL58" s="14">
        <f t="shared" si="19"/>
        <v>0</v>
      </c>
      <c r="AM58" s="15">
        <f t="shared" si="19"/>
        <v>0</v>
      </c>
      <c r="AN58" s="15">
        <f t="shared" si="19"/>
        <v>0</v>
      </c>
      <c r="AO58" s="15">
        <f t="shared" si="19"/>
        <v>0</v>
      </c>
      <c r="AP58" s="16">
        <f t="shared" si="19"/>
        <v>0</v>
      </c>
      <c r="AQ58" s="14">
        <f t="shared" si="19"/>
        <v>0</v>
      </c>
      <c r="AR58" s="15">
        <f t="shared" si="19"/>
        <v>0</v>
      </c>
      <c r="AS58" s="15">
        <f t="shared" si="19"/>
        <v>0</v>
      </c>
      <c r="AT58" s="15">
        <f t="shared" si="19"/>
        <v>0</v>
      </c>
      <c r="AU58" s="16">
        <f t="shared" si="19"/>
        <v>0</v>
      </c>
      <c r="AV58" s="14">
        <f t="shared" si="19"/>
        <v>0</v>
      </c>
      <c r="AW58" s="15">
        <f t="shared" si="19"/>
        <v>0</v>
      </c>
      <c r="AX58" s="15">
        <f t="shared" si="19"/>
        <v>0</v>
      </c>
      <c r="AY58" s="15">
        <f t="shared" si="19"/>
        <v>0</v>
      </c>
      <c r="AZ58" s="16">
        <f t="shared" si="19"/>
        <v>0</v>
      </c>
      <c r="BA58" s="14">
        <f t="shared" si="19"/>
        <v>0</v>
      </c>
      <c r="BB58" s="15">
        <f t="shared" si="19"/>
        <v>0</v>
      </c>
      <c r="BC58" s="15">
        <f t="shared" si="19"/>
        <v>0</v>
      </c>
      <c r="BD58" s="15">
        <f t="shared" si="19"/>
        <v>0</v>
      </c>
      <c r="BE58" s="16">
        <f t="shared" si="19"/>
        <v>0</v>
      </c>
      <c r="BF58" s="14">
        <f t="shared" si="19"/>
        <v>0</v>
      </c>
      <c r="BG58" s="15">
        <f t="shared" si="19"/>
        <v>0</v>
      </c>
      <c r="BH58" s="15">
        <f t="shared" si="19"/>
        <v>0</v>
      </c>
      <c r="BI58" s="15">
        <f t="shared" si="19"/>
        <v>0</v>
      </c>
      <c r="BJ58" s="16">
        <f t="shared" si="19"/>
        <v>0</v>
      </c>
      <c r="BK58" s="16">
        <f t="shared" si="19"/>
        <v>0</v>
      </c>
    </row>
    <row r="59" spans="1:64" s="18" customFormat="1" x14ac:dyDescent="0.25">
      <c r="A59" s="54"/>
      <c r="B59" s="70" t="s">
        <v>23</v>
      </c>
      <c r="C59" s="14">
        <f t="shared" ref="C59:AH59" si="20">C58+C55</f>
        <v>0</v>
      </c>
      <c r="D59" s="15">
        <f t="shared" si="20"/>
        <v>0</v>
      </c>
      <c r="E59" s="15">
        <f t="shared" si="20"/>
        <v>0</v>
      </c>
      <c r="F59" s="15">
        <f t="shared" si="20"/>
        <v>0</v>
      </c>
      <c r="G59" s="16">
        <f t="shared" si="20"/>
        <v>0</v>
      </c>
      <c r="H59" s="14">
        <f t="shared" si="20"/>
        <v>0</v>
      </c>
      <c r="I59" s="15">
        <f t="shared" si="20"/>
        <v>0</v>
      </c>
      <c r="J59" s="15">
        <f t="shared" si="20"/>
        <v>0</v>
      </c>
      <c r="K59" s="15">
        <f t="shared" si="20"/>
        <v>0</v>
      </c>
      <c r="L59" s="16">
        <f t="shared" si="20"/>
        <v>0</v>
      </c>
      <c r="M59" s="14">
        <f t="shared" si="20"/>
        <v>0</v>
      </c>
      <c r="N59" s="15">
        <f t="shared" si="20"/>
        <v>0</v>
      </c>
      <c r="O59" s="15">
        <f t="shared" si="20"/>
        <v>0</v>
      </c>
      <c r="P59" s="15">
        <f t="shared" si="20"/>
        <v>0</v>
      </c>
      <c r="Q59" s="16">
        <f t="shared" si="20"/>
        <v>0</v>
      </c>
      <c r="R59" s="14">
        <f t="shared" si="20"/>
        <v>0</v>
      </c>
      <c r="S59" s="15">
        <f t="shared" si="20"/>
        <v>0</v>
      </c>
      <c r="T59" s="15">
        <f t="shared" si="20"/>
        <v>0</v>
      </c>
      <c r="U59" s="15">
        <f t="shared" si="20"/>
        <v>0</v>
      </c>
      <c r="V59" s="16">
        <f t="shared" si="20"/>
        <v>0</v>
      </c>
      <c r="W59" s="14">
        <f t="shared" si="20"/>
        <v>0</v>
      </c>
      <c r="X59" s="15">
        <f t="shared" si="20"/>
        <v>0</v>
      </c>
      <c r="Y59" s="15">
        <f t="shared" si="20"/>
        <v>0</v>
      </c>
      <c r="Z59" s="15">
        <f t="shared" si="20"/>
        <v>0</v>
      </c>
      <c r="AA59" s="16">
        <f t="shared" si="20"/>
        <v>0</v>
      </c>
      <c r="AB59" s="14">
        <f t="shared" si="20"/>
        <v>0</v>
      </c>
      <c r="AC59" s="15">
        <f t="shared" si="20"/>
        <v>0</v>
      </c>
      <c r="AD59" s="15">
        <f t="shared" si="20"/>
        <v>0</v>
      </c>
      <c r="AE59" s="15">
        <f t="shared" si="20"/>
        <v>0</v>
      </c>
      <c r="AF59" s="16">
        <f t="shared" si="20"/>
        <v>0</v>
      </c>
      <c r="AG59" s="14">
        <f t="shared" si="20"/>
        <v>0</v>
      </c>
      <c r="AH59" s="15">
        <f t="shared" si="20"/>
        <v>0</v>
      </c>
      <c r="AI59" s="15">
        <f t="shared" ref="AI59:BK59" si="21">AI58+AI55</f>
        <v>0</v>
      </c>
      <c r="AJ59" s="15">
        <f t="shared" si="21"/>
        <v>0</v>
      </c>
      <c r="AK59" s="16">
        <f t="shared" si="21"/>
        <v>0</v>
      </c>
      <c r="AL59" s="14">
        <f t="shared" si="21"/>
        <v>0</v>
      </c>
      <c r="AM59" s="15">
        <f t="shared" si="21"/>
        <v>0</v>
      </c>
      <c r="AN59" s="15">
        <f t="shared" si="21"/>
        <v>0</v>
      </c>
      <c r="AO59" s="15">
        <f t="shared" si="21"/>
        <v>0</v>
      </c>
      <c r="AP59" s="16">
        <f t="shared" si="21"/>
        <v>0</v>
      </c>
      <c r="AQ59" s="14">
        <f t="shared" si="21"/>
        <v>0</v>
      </c>
      <c r="AR59" s="15">
        <f t="shared" si="21"/>
        <v>0</v>
      </c>
      <c r="AS59" s="15">
        <f t="shared" si="21"/>
        <v>0</v>
      </c>
      <c r="AT59" s="15">
        <f t="shared" si="21"/>
        <v>0</v>
      </c>
      <c r="AU59" s="16">
        <f t="shared" si="21"/>
        <v>0</v>
      </c>
      <c r="AV59" s="14">
        <f t="shared" si="21"/>
        <v>0</v>
      </c>
      <c r="AW59" s="15">
        <f t="shared" si="21"/>
        <v>0</v>
      </c>
      <c r="AX59" s="15">
        <f t="shared" si="21"/>
        <v>0</v>
      </c>
      <c r="AY59" s="15">
        <f t="shared" si="21"/>
        <v>0</v>
      </c>
      <c r="AZ59" s="16">
        <f t="shared" si="21"/>
        <v>0</v>
      </c>
      <c r="BA59" s="14">
        <f t="shared" si="21"/>
        <v>0</v>
      </c>
      <c r="BB59" s="15">
        <f t="shared" si="21"/>
        <v>0</v>
      </c>
      <c r="BC59" s="15">
        <f t="shared" si="21"/>
        <v>0</v>
      </c>
      <c r="BD59" s="15">
        <f t="shared" si="21"/>
        <v>0</v>
      </c>
      <c r="BE59" s="16">
        <f t="shared" si="21"/>
        <v>0</v>
      </c>
      <c r="BF59" s="14">
        <f t="shared" si="21"/>
        <v>0</v>
      </c>
      <c r="BG59" s="15">
        <f t="shared" si="21"/>
        <v>0</v>
      </c>
      <c r="BH59" s="15">
        <f t="shared" si="21"/>
        <v>0</v>
      </c>
      <c r="BI59" s="15">
        <f t="shared" si="21"/>
        <v>0</v>
      </c>
      <c r="BJ59" s="16">
        <f t="shared" si="21"/>
        <v>0</v>
      </c>
      <c r="BK59" s="16">
        <f t="shared" si="21"/>
        <v>0</v>
      </c>
      <c r="BL59" s="28"/>
    </row>
    <row r="60" spans="1:64" s="13" customFormat="1" x14ac:dyDescent="0.25">
      <c r="A60" s="54"/>
      <c r="B60" s="70"/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1"/>
    </row>
    <row r="61" spans="1:64" s="13" customFormat="1" x14ac:dyDescent="0.25">
      <c r="A61" s="54" t="s">
        <v>42</v>
      </c>
      <c r="B61" s="8" t="s">
        <v>43</v>
      </c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1"/>
    </row>
    <row r="62" spans="1:64" s="13" customFormat="1" x14ac:dyDescent="0.25">
      <c r="A62" s="54" t="s">
        <v>7</v>
      </c>
      <c r="B62" s="69" t="s">
        <v>44</v>
      </c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1"/>
    </row>
    <row r="63" spans="1:64" s="26" customFormat="1" x14ac:dyDescent="0.25">
      <c r="A63" s="55"/>
      <c r="B63" s="68" t="s">
        <v>33</v>
      </c>
      <c r="C63" s="23">
        <v>0</v>
      </c>
      <c r="D63" s="24">
        <v>0</v>
      </c>
      <c r="E63" s="24">
        <v>0</v>
      </c>
      <c r="F63" s="24">
        <v>0</v>
      </c>
      <c r="G63" s="25">
        <v>0</v>
      </c>
      <c r="H63" s="23">
        <v>0</v>
      </c>
      <c r="I63" s="24">
        <v>0</v>
      </c>
      <c r="J63" s="24">
        <v>0</v>
      </c>
      <c r="K63" s="24">
        <v>0</v>
      </c>
      <c r="L63" s="25">
        <v>0</v>
      </c>
      <c r="M63" s="23">
        <v>0</v>
      </c>
      <c r="N63" s="24">
        <v>0</v>
      </c>
      <c r="O63" s="24">
        <v>0</v>
      </c>
      <c r="P63" s="24">
        <v>0</v>
      </c>
      <c r="Q63" s="25">
        <v>0</v>
      </c>
      <c r="R63" s="23">
        <v>0</v>
      </c>
      <c r="S63" s="24">
        <v>0</v>
      </c>
      <c r="T63" s="24">
        <v>0</v>
      </c>
      <c r="U63" s="24">
        <v>0</v>
      </c>
      <c r="V63" s="25">
        <v>0</v>
      </c>
      <c r="W63" s="23">
        <v>0</v>
      </c>
      <c r="X63" s="24">
        <v>0</v>
      </c>
      <c r="Y63" s="24">
        <v>0</v>
      </c>
      <c r="Z63" s="24">
        <v>0</v>
      </c>
      <c r="AA63" s="25">
        <v>0</v>
      </c>
      <c r="AB63" s="23">
        <v>0</v>
      </c>
      <c r="AC63" s="24">
        <v>0</v>
      </c>
      <c r="AD63" s="24">
        <v>0</v>
      </c>
      <c r="AE63" s="24">
        <v>0</v>
      </c>
      <c r="AF63" s="25">
        <v>0</v>
      </c>
      <c r="AG63" s="23">
        <v>0</v>
      </c>
      <c r="AH63" s="24">
        <v>0</v>
      </c>
      <c r="AI63" s="24">
        <v>0</v>
      </c>
      <c r="AJ63" s="24">
        <v>0</v>
      </c>
      <c r="AK63" s="25">
        <v>0</v>
      </c>
      <c r="AL63" s="23">
        <v>0</v>
      </c>
      <c r="AM63" s="24">
        <v>0</v>
      </c>
      <c r="AN63" s="24">
        <v>0</v>
      </c>
      <c r="AO63" s="24">
        <v>0</v>
      </c>
      <c r="AP63" s="25">
        <v>0</v>
      </c>
      <c r="AQ63" s="23">
        <v>0</v>
      </c>
      <c r="AR63" s="24">
        <v>0</v>
      </c>
      <c r="AS63" s="24">
        <v>0</v>
      </c>
      <c r="AT63" s="24">
        <v>0</v>
      </c>
      <c r="AU63" s="25">
        <v>0</v>
      </c>
      <c r="AV63" s="23">
        <v>0</v>
      </c>
      <c r="AW63" s="24">
        <v>0</v>
      </c>
      <c r="AX63" s="24">
        <v>0</v>
      </c>
      <c r="AY63" s="24">
        <v>0</v>
      </c>
      <c r="AZ63" s="25">
        <v>0</v>
      </c>
      <c r="BA63" s="23">
        <v>0</v>
      </c>
      <c r="BB63" s="24">
        <v>0</v>
      </c>
      <c r="BC63" s="24">
        <v>0</v>
      </c>
      <c r="BD63" s="24">
        <v>0</v>
      </c>
      <c r="BE63" s="25">
        <v>0</v>
      </c>
      <c r="BF63" s="23">
        <v>0</v>
      </c>
      <c r="BG63" s="24">
        <v>0</v>
      </c>
      <c r="BH63" s="24">
        <v>0</v>
      </c>
      <c r="BI63" s="24">
        <v>0</v>
      </c>
      <c r="BJ63" s="25">
        <v>0</v>
      </c>
      <c r="BK63" s="71">
        <v>0</v>
      </c>
    </row>
    <row r="64" spans="1:64" s="18" customFormat="1" x14ac:dyDescent="0.25">
      <c r="A64" s="54"/>
      <c r="B64" s="70" t="s">
        <v>27</v>
      </c>
      <c r="C64" s="14">
        <v>0</v>
      </c>
      <c r="D64" s="15">
        <v>0</v>
      </c>
      <c r="E64" s="15">
        <v>0</v>
      </c>
      <c r="F64" s="15">
        <v>0</v>
      </c>
      <c r="G64" s="16">
        <v>0</v>
      </c>
      <c r="H64" s="14">
        <v>0</v>
      </c>
      <c r="I64" s="15">
        <v>0</v>
      </c>
      <c r="J64" s="15">
        <v>0</v>
      </c>
      <c r="K64" s="15">
        <v>0</v>
      </c>
      <c r="L64" s="16">
        <v>0</v>
      </c>
      <c r="M64" s="14">
        <v>0</v>
      </c>
      <c r="N64" s="15">
        <v>0</v>
      </c>
      <c r="O64" s="15">
        <v>0</v>
      </c>
      <c r="P64" s="15">
        <v>0</v>
      </c>
      <c r="Q64" s="16">
        <v>0</v>
      </c>
      <c r="R64" s="14">
        <v>0</v>
      </c>
      <c r="S64" s="15">
        <v>0</v>
      </c>
      <c r="T64" s="15">
        <v>0</v>
      </c>
      <c r="U64" s="15">
        <v>0</v>
      </c>
      <c r="V64" s="16">
        <v>0</v>
      </c>
      <c r="W64" s="14">
        <v>0</v>
      </c>
      <c r="X64" s="15">
        <v>0</v>
      </c>
      <c r="Y64" s="15">
        <v>0</v>
      </c>
      <c r="Z64" s="15">
        <v>0</v>
      </c>
      <c r="AA64" s="16">
        <v>0</v>
      </c>
      <c r="AB64" s="14">
        <v>0</v>
      </c>
      <c r="AC64" s="15">
        <v>0</v>
      </c>
      <c r="AD64" s="15">
        <v>0</v>
      </c>
      <c r="AE64" s="15">
        <v>0</v>
      </c>
      <c r="AF64" s="16">
        <v>0</v>
      </c>
      <c r="AG64" s="14">
        <v>0</v>
      </c>
      <c r="AH64" s="15">
        <v>0</v>
      </c>
      <c r="AI64" s="15">
        <v>0</v>
      </c>
      <c r="AJ64" s="15">
        <v>0</v>
      </c>
      <c r="AK64" s="16">
        <v>0</v>
      </c>
      <c r="AL64" s="14">
        <v>0</v>
      </c>
      <c r="AM64" s="15">
        <v>0</v>
      </c>
      <c r="AN64" s="15">
        <v>0</v>
      </c>
      <c r="AO64" s="15">
        <v>0</v>
      </c>
      <c r="AP64" s="16">
        <v>0</v>
      </c>
      <c r="AQ64" s="14">
        <v>0</v>
      </c>
      <c r="AR64" s="15">
        <v>0</v>
      </c>
      <c r="AS64" s="15">
        <v>0</v>
      </c>
      <c r="AT64" s="15">
        <v>0</v>
      </c>
      <c r="AU64" s="16">
        <v>0</v>
      </c>
      <c r="AV64" s="14">
        <v>0</v>
      </c>
      <c r="AW64" s="15">
        <v>0</v>
      </c>
      <c r="AX64" s="15">
        <v>0</v>
      </c>
      <c r="AY64" s="15">
        <v>0</v>
      </c>
      <c r="AZ64" s="16">
        <v>0</v>
      </c>
      <c r="BA64" s="14">
        <v>0</v>
      </c>
      <c r="BB64" s="15">
        <v>0</v>
      </c>
      <c r="BC64" s="15">
        <v>0</v>
      </c>
      <c r="BD64" s="15">
        <v>0</v>
      </c>
      <c r="BE64" s="16">
        <v>0</v>
      </c>
      <c r="BF64" s="14">
        <v>0</v>
      </c>
      <c r="BG64" s="15">
        <v>0</v>
      </c>
      <c r="BH64" s="15">
        <v>0</v>
      </c>
      <c r="BI64" s="15">
        <v>0</v>
      </c>
      <c r="BJ64" s="16">
        <v>0</v>
      </c>
      <c r="BK64" s="17">
        <v>0</v>
      </c>
    </row>
    <row r="65" spans="1:65" s="13" customFormat="1" ht="12" customHeight="1" x14ac:dyDescent="0.25">
      <c r="A65" s="54"/>
      <c r="B65" s="66"/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1"/>
      <c r="BL65" s="22"/>
    </row>
    <row r="66" spans="1:65" s="18" customFormat="1" x14ac:dyDescent="0.25">
      <c r="A66" s="54"/>
      <c r="B66" s="72" t="s">
        <v>45</v>
      </c>
      <c r="C66" s="27">
        <f t="shared" ref="C66:AH66" si="22">C64+C59+C50+C44+C30</f>
        <v>3.4532970000000003E-2</v>
      </c>
      <c r="D66" s="27">
        <f t="shared" si="22"/>
        <v>16.976909090198795</v>
      </c>
      <c r="E66" s="27">
        <f t="shared" si="22"/>
        <v>0</v>
      </c>
      <c r="F66" s="27">
        <f t="shared" si="22"/>
        <v>0</v>
      </c>
      <c r="G66" s="27">
        <f t="shared" si="22"/>
        <v>5.2837364200000003</v>
      </c>
      <c r="H66" s="27">
        <f t="shared" si="22"/>
        <v>71.70590344</v>
      </c>
      <c r="I66" s="27">
        <f t="shared" si="22"/>
        <v>22.323274019999999</v>
      </c>
      <c r="J66" s="27">
        <f t="shared" si="22"/>
        <v>4.7925937000000003</v>
      </c>
      <c r="K66" s="27">
        <f t="shared" si="22"/>
        <v>0</v>
      </c>
      <c r="L66" s="27">
        <f t="shared" si="22"/>
        <v>65.284040040000008</v>
      </c>
      <c r="M66" s="27">
        <f t="shared" si="22"/>
        <v>0</v>
      </c>
      <c r="N66" s="27">
        <f t="shared" si="22"/>
        <v>0</v>
      </c>
      <c r="O66" s="27">
        <f t="shared" si="22"/>
        <v>0</v>
      </c>
      <c r="P66" s="27">
        <f t="shared" si="22"/>
        <v>0</v>
      </c>
      <c r="Q66" s="27">
        <f t="shared" si="22"/>
        <v>0</v>
      </c>
      <c r="R66" s="27">
        <f t="shared" si="22"/>
        <v>44.503582810000005</v>
      </c>
      <c r="S66" s="27">
        <f t="shared" si="22"/>
        <v>0.37875481</v>
      </c>
      <c r="T66" s="27">
        <f t="shared" si="22"/>
        <v>0</v>
      </c>
      <c r="U66" s="27">
        <f t="shared" si="22"/>
        <v>0</v>
      </c>
      <c r="V66" s="27">
        <f t="shared" si="22"/>
        <v>7.0999489900000006</v>
      </c>
      <c r="W66" s="27">
        <f t="shared" si="22"/>
        <v>2.3542899999999998E-3</v>
      </c>
      <c r="X66" s="27">
        <f t="shared" si="22"/>
        <v>0.28229435000000003</v>
      </c>
      <c r="Y66" s="27">
        <f t="shared" si="22"/>
        <v>0</v>
      </c>
      <c r="Z66" s="27">
        <f t="shared" si="22"/>
        <v>0</v>
      </c>
      <c r="AA66" s="27">
        <f t="shared" si="22"/>
        <v>0</v>
      </c>
      <c r="AB66" s="27">
        <f t="shared" si="22"/>
        <v>24.485744620000002</v>
      </c>
      <c r="AC66" s="27">
        <f t="shared" si="22"/>
        <v>2.42599835</v>
      </c>
      <c r="AD66" s="27">
        <f t="shared" si="22"/>
        <v>0</v>
      </c>
      <c r="AE66" s="27">
        <f t="shared" si="22"/>
        <v>0</v>
      </c>
      <c r="AF66" s="27">
        <f t="shared" si="22"/>
        <v>51.702094782773344</v>
      </c>
      <c r="AG66" s="27">
        <f t="shared" si="22"/>
        <v>0</v>
      </c>
      <c r="AH66" s="27">
        <f t="shared" si="22"/>
        <v>0</v>
      </c>
      <c r="AI66" s="27">
        <f t="shared" ref="AI66:BK66" si="23">AI64+AI59+AI50+AI44+AI30</f>
        <v>0</v>
      </c>
      <c r="AJ66" s="27">
        <f t="shared" si="23"/>
        <v>0</v>
      </c>
      <c r="AK66" s="27">
        <f t="shared" si="23"/>
        <v>0</v>
      </c>
      <c r="AL66" s="27">
        <f t="shared" si="23"/>
        <v>9.1892572299999991</v>
      </c>
      <c r="AM66" s="27">
        <f t="shared" si="23"/>
        <v>0.42585481000000003</v>
      </c>
      <c r="AN66" s="27">
        <f t="shared" si="23"/>
        <v>0</v>
      </c>
      <c r="AO66" s="27">
        <f t="shared" si="23"/>
        <v>0</v>
      </c>
      <c r="AP66" s="27">
        <f t="shared" si="23"/>
        <v>4.6323678899999994</v>
      </c>
      <c r="AQ66" s="27">
        <f t="shared" si="23"/>
        <v>0</v>
      </c>
      <c r="AR66" s="27">
        <f t="shared" si="23"/>
        <v>0</v>
      </c>
      <c r="AS66" s="27">
        <f t="shared" si="23"/>
        <v>0</v>
      </c>
      <c r="AT66" s="27">
        <f t="shared" si="23"/>
        <v>0</v>
      </c>
      <c r="AU66" s="27">
        <f t="shared" si="23"/>
        <v>0</v>
      </c>
      <c r="AV66" s="27">
        <f t="shared" si="23"/>
        <v>509.24629379999999</v>
      </c>
      <c r="AW66" s="27">
        <f t="shared" si="23"/>
        <v>146.04174909226094</v>
      </c>
      <c r="AX66" s="27">
        <f t="shared" si="23"/>
        <v>0</v>
      </c>
      <c r="AY66" s="27">
        <f t="shared" si="23"/>
        <v>0</v>
      </c>
      <c r="AZ66" s="27">
        <f t="shared" si="23"/>
        <v>1119.8450030900001</v>
      </c>
      <c r="BA66" s="27">
        <f t="shared" si="23"/>
        <v>0</v>
      </c>
      <c r="BB66" s="27">
        <f t="shared" si="23"/>
        <v>0</v>
      </c>
      <c r="BC66" s="27">
        <f t="shared" si="23"/>
        <v>0</v>
      </c>
      <c r="BD66" s="27">
        <f t="shared" si="23"/>
        <v>0</v>
      </c>
      <c r="BE66" s="27">
        <f t="shared" si="23"/>
        <v>0</v>
      </c>
      <c r="BF66" s="27">
        <f t="shared" si="23"/>
        <v>296.13261609</v>
      </c>
      <c r="BG66" s="27">
        <f t="shared" si="23"/>
        <v>40.969876159999998</v>
      </c>
      <c r="BH66" s="27">
        <f t="shared" si="23"/>
        <v>1.3993603699999999</v>
      </c>
      <c r="BI66" s="27">
        <f t="shared" si="23"/>
        <v>0</v>
      </c>
      <c r="BJ66" s="27">
        <f t="shared" si="23"/>
        <v>325.80511702000001</v>
      </c>
      <c r="BK66" s="17">
        <f t="shared" si="23"/>
        <v>2770.9692582352332</v>
      </c>
      <c r="BL66" s="28">
        <f>+BK66+BK70</f>
        <v>2770.9692582352332</v>
      </c>
      <c r="BM66" s="50"/>
    </row>
    <row r="67" spans="1:65" s="13" customFormat="1" x14ac:dyDescent="0.25">
      <c r="A67" s="54"/>
      <c r="B67" s="70"/>
      <c r="C67" s="9"/>
      <c r="D67" s="10"/>
      <c r="E67" s="10"/>
      <c r="F67" s="10"/>
      <c r="G67" s="11"/>
      <c r="H67" s="9"/>
      <c r="I67" s="10"/>
      <c r="J67" s="10"/>
      <c r="K67" s="10"/>
      <c r="L67" s="11"/>
      <c r="M67" s="9"/>
      <c r="N67" s="10"/>
      <c r="O67" s="10"/>
      <c r="P67" s="10"/>
      <c r="Q67" s="11"/>
      <c r="R67" s="9"/>
      <c r="S67" s="10"/>
      <c r="T67" s="10"/>
      <c r="U67" s="10"/>
      <c r="V67" s="11"/>
      <c r="W67" s="9"/>
      <c r="X67" s="10"/>
      <c r="Y67" s="10"/>
      <c r="Z67" s="10"/>
      <c r="AA67" s="11"/>
      <c r="AB67" s="9"/>
      <c r="AC67" s="10"/>
      <c r="AD67" s="10"/>
      <c r="AE67" s="10"/>
      <c r="AF67" s="11"/>
      <c r="AG67" s="9"/>
      <c r="AH67" s="10"/>
      <c r="AI67" s="10"/>
      <c r="AJ67" s="10"/>
      <c r="AK67" s="11"/>
      <c r="AL67" s="9"/>
      <c r="AM67" s="10"/>
      <c r="AN67" s="10"/>
      <c r="AO67" s="10"/>
      <c r="AP67" s="11"/>
      <c r="AQ67" s="9"/>
      <c r="AR67" s="10"/>
      <c r="AS67" s="10"/>
      <c r="AT67" s="10"/>
      <c r="AU67" s="11"/>
      <c r="AV67" s="9"/>
      <c r="AW67" s="10"/>
      <c r="AX67" s="10"/>
      <c r="AY67" s="10"/>
      <c r="AZ67" s="11"/>
      <c r="BA67" s="9"/>
      <c r="BB67" s="10"/>
      <c r="BC67" s="10"/>
      <c r="BD67" s="10"/>
      <c r="BE67" s="11"/>
      <c r="BF67" s="9"/>
      <c r="BG67" s="10"/>
      <c r="BH67" s="10"/>
      <c r="BI67" s="10"/>
      <c r="BJ67" s="11"/>
      <c r="BK67" s="12"/>
      <c r="BL67" s="22"/>
    </row>
    <row r="68" spans="1:65" s="13" customFormat="1" x14ac:dyDescent="0.25">
      <c r="A68" s="54" t="s">
        <v>28</v>
      </c>
      <c r="B68" s="60" t="s">
        <v>29</v>
      </c>
      <c r="C68" s="9"/>
      <c r="D68" s="10"/>
      <c r="E68" s="10"/>
      <c r="F68" s="10"/>
      <c r="G68" s="11"/>
      <c r="H68" s="9"/>
      <c r="I68" s="10"/>
      <c r="J68" s="10"/>
      <c r="K68" s="10"/>
      <c r="L68" s="11"/>
      <c r="M68" s="9"/>
      <c r="N68" s="10"/>
      <c r="O68" s="10"/>
      <c r="P68" s="10"/>
      <c r="Q68" s="11"/>
      <c r="R68" s="9"/>
      <c r="S68" s="10"/>
      <c r="T68" s="10"/>
      <c r="U68" s="10"/>
      <c r="V68" s="11"/>
      <c r="W68" s="9"/>
      <c r="X68" s="10"/>
      <c r="Y68" s="10"/>
      <c r="Z68" s="10"/>
      <c r="AA68" s="11"/>
      <c r="AB68" s="9"/>
      <c r="AC68" s="10"/>
      <c r="AD68" s="10"/>
      <c r="AE68" s="10"/>
      <c r="AF68" s="11"/>
      <c r="AG68" s="9"/>
      <c r="AH68" s="10"/>
      <c r="AI68" s="10"/>
      <c r="AJ68" s="10"/>
      <c r="AK68" s="11"/>
      <c r="AL68" s="9"/>
      <c r="AM68" s="10"/>
      <c r="AN68" s="10"/>
      <c r="AO68" s="10"/>
      <c r="AP68" s="11"/>
      <c r="AQ68" s="9"/>
      <c r="AR68" s="10"/>
      <c r="AS68" s="10"/>
      <c r="AT68" s="10"/>
      <c r="AU68" s="11"/>
      <c r="AV68" s="9"/>
      <c r="AW68" s="10"/>
      <c r="AX68" s="10"/>
      <c r="AY68" s="10"/>
      <c r="AZ68" s="11"/>
      <c r="BA68" s="9"/>
      <c r="BB68" s="10"/>
      <c r="BC68" s="10"/>
      <c r="BD68" s="10"/>
      <c r="BE68" s="11"/>
      <c r="BF68" s="9"/>
      <c r="BG68" s="10"/>
      <c r="BH68" s="10"/>
      <c r="BI68" s="10"/>
      <c r="BJ68" s="11"/>
      <c r="BK68" s="12"/>
      <c r="BL68" s="48"/>
      <c r="BM68" s="49"/>
    </row>
    <row r="69" spans="1:65" s="13" customFormat="1" x14ac:dyDescent="0.25">
      <c r="A69" s="54"/>
      <c r="B69" s="59"/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>
        <f>SUM(C69:BJ69)</f>
        <v>0</v>
      </c>
      <c r="BL69" s="22"/>
    </row>
    <row r="70" spans="1:65" s="18" customFormat="1" ht="15.75" thickBot="1" x14ac:dyDescent="0.3">
      <c r="A70" s="54"/>
      <c r="B70" s="73" t="s">
        <v>27</v>
      </c>
      <c r="C70" s="74">
        <f t="shared" ref="C70:AH70" si="24">SUM(C69:C69)</f>
        <v>0</v>
      </c>
      <c r="D70" s="74">
        <f t="shared" si="24"/>
        <v>0</v>
      </c>
      <c r="E70" s="74">
        <f t="shared" si="24"/>
        <v>0</v>
      </c>
      <c r="F70" s="74">
        <f t="shared" si="24"/>
        <v>0</v>
      </c>
      <c r="G70" s="74">
        <f t="shared" si="24"/>
        <v>0</v>
      </c>
      <c r="H70" s="74">
        <f t="shared" si="24"/>
        <v>0</v>
      </c>
      <c r="I70" s="74">
        <f t="shared" si="24"/>
        <v>0</v>
      </c>
      <c r="J70" s="74">
        <f t="shared" si="24"/>
        <v>0</v>
      </c>
      <c r="K70" s="74">
        <f t="shared" si="24"/>
        <v>0</v>
      </c>
      <c r="L70" s="74">
        <f t="shared" si="24"/>
        <v>0</v>
      </c>
      <c r="M70" s="74">
        <f t="shared" si="24"/>
        <v>0</v>
      </c>
      <c r="N70" s="74">
        <f t="shared" si="24"/>
        <v>0</v>
      </c>
      <c r="O70" s="74">
        <f t="shared" si="24"/>
        <v>0</v>
      </c>
      <c r="P70" s="74">
        <f t="shared" si="24"/>
        <v>0</v>
      </c>
      <c r="Q70" s="74">
        <f t="shared" si="24"/>
        <v>0</v>
      </c>
      <c r="R70" s="74">
        <f t="shared" si="24"/>
        <v>0</v>
      </c>
      <c r="S70" s="74">
        <f t="shared" si="24"/>
        <v>0</v>
      </c>
      <c r="T70" s="74">
        <f t="shared" si="24"/>
        <v>0</v>
      </c>
      <c r="U70" s="74">
        <f t="shared" si="24"/>
        <v>0</v>
      </c>
      <c r="V70" s="74">
        <f t="shared" si="24"/>
        <v>0</v>
      </c>
      <c r="W70" s="74">
        <f t="shared" si="24"/>
        <v>0</v>
      </c>
      <c r="X70" s="74">
        <f t="shared" si="24"/>
        <v>0</v>
      </c>
      <c r="Y70" s="74">
        <f t="shared" si="24"/>
        <v>0</v>
      </c>
      <c r="Z70" s="74">
        <f t="shared" si="24"/>
        <v>0</v>
      </c>
      <c r="AA70" s="74">
        <f t="shared" si="24"/>
        <v>0</v>
      </c>
      <c r="AB70" s="74">
        <f t="shared" si="24"/>
        <v>0</v>
      </c>
      <c r="AC70" s="74">
        <f t="shared" si="24"/>
        <v>0</v>
      </c>
      <c r="AD70" s="74">
        <f t="shared" si="24"/>
        <v>0</v>
      </c>
      <c r="AE70" s="74">
        <f t="shared" si="24"/>
        <v>0</v>
      </c>
      <c r="AF70" s="74">
        <f t="shared" si="24"/>
        <v>0</v>
      </c>
      <c r="AG70" s="74">
        <f t="shared" si="24"/>
        <v>0</v>
      </c>
      <c r="AH70" s="74">
        <f t="shared" si="24"/>
        <v>0</v>
      </c>
      <c r="AI70" s="74">
        <f t="shared" ref="AI70:BK70" si="25">SUM(AI69:AI69)</f>
        <v>0</v>
      </c>
      <c r="AJ70" s="74">
        <f t="shared" si="25"/>
        <v>0</v>
      </c>
      <c r="AK70" s="74">
        <f t="shared" si="25"/>
        <v>0</v>
      </c>
      <c r="AL70" s="74">
        <f t="shared" si="25"/>
        <v>0</v>
      </c>
      <c r="AM70" s="74">
        <f t="shared" si="25"/>
        <v>0</v>
      </c>
      <c r="AN70" s="74">
        <f t="shared" si="25"/>
        <v>0</v>
      </c>
      <c r="AO70" s="74">
        <f t="shared" si="25"/>
        <v>0</v>
      </c>
      <c r="AP70" s="74">
        <f t="shared" si="25"/>
        <v>0</v>
      </c>
      <c r="AQ70" s="74">
        <f t="shared" si="25"/>
        <v>0</v>
      </c>
      <c r="AR70" s="74">
        <f t="shared" si="25"/>
        <v>0</v>
      </c>
      <c r="AS70" s="74">
        <f t="shared" si="25"/>
        <v>0</v>
      </c>
      <c r="AT70" s="74">
        <f t="shared" si="25"/>
        <v>0</v>
      </c>
      <c r="AU70" s="74">
        <f t="shared" si="25"/>
        <v>0</v>
      </c>
      <c r="AV70" s="74">
        <f t="shared" si="25"/>
        <v>0</v>
      </c>
      <c r="AW70" s="74">
        <f t="shared" si="25"/>
        <v>0</v>
      </c>
      <c r="AX70" s="74">
        <f t="shared" si="25"/>
        <v>0</v>
      </c>
      <c r="AY70" s="74">
        <f t="shared" si="25"/>
        <v>0</v>
      </c>
      <c r="AZ70" s="74">
        <f t="shared" si="25"/>
        <v>0</v>
      </c>
      <c r="BA70" s="74">
        <f t="shared" si="25"/>
        <v>0</v>
      </c>
      <c r="BB70" s="74">
        <f t="shared" si="25"/>
        <v>0</v>
      </c>
      <c r="BC70" s="74">
        <f t="shared" si="25"/>
        <v>0</v>
      </c>
      <c r="BD70" s="74">
        <f t="shared" si="25"/>
        <v>0</v>
      </c>
      <c r="BE70" s="74">
        <f t="shared" si="25"/>
        <v>0</v>
      </c>
      <c r="BF70" s="74">
        <f t="shared" si="25"/>
        <v>0</v>
      </c>
      <c r="BG70" s="74">
        <f t="shared" si="25"/>
        <v>0</v>
      </c>
      <c r="BH70" s="74">
        <f t="shared" si="25"/>
        <v>0</v>
      </c>
      <c r="BI70" s="74">
        <f t="shared" si="25"/>
        <v>0</v>
      </c>
      <c r="BJ70" s="74">
        <f t="shared" si="25"/>
        <v>0</v>
      </c>
      <c r="BK70" s="75">
        <f t="shared" si="25"/>
        <v>0</v>
      </c>
    </row>
    <row r="71" spans="1:65" x14ac:dyDescent="0.25">
      <c r="G71" s="7"/>
      <c r="Q71" s="7"/>
      <c r="AA71" s="7"/>
      <c r="AK71" s="7"/>
      <c r="AU71" s="7"/>
      <c r="BE71" s="7"/>
    </row>
    <row r="72" spans="1:65" x14ac:dyDescent="0.25">
      <c r="D72" s="7"/>
    </row>
    <row r="73" spans="1:65" x14ac:dyDescent="0.25"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workbookViewId="0">
      <selection activeCell="B1" sqref="B1:L1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99" t="s">
        <v>106</v>
      </c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2:12" x14ac:dyDescent="0.25">
      <c r="B2" s="99" t="s">
        <v>97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12" ht="30" x14ac:dyDescent="0.25">
      <c r="B3" s="29" t="s">
        <v>0</v>
      </c>
      <c r="C3" s="29" t="s">
        <v>51</v>
      </c>
      <c r="D3" s="29" t="s">
        <v>52</v>
      </c>
      <c r="E3" s="29" t="s">
        <v>53</v>
      </c>
      <c r="F3" s="29" t="s">
        <v>21</v>
      </c>
      <c r="G3" s="29" t="s">
        <v>25</v>
      </c>
      <c r="H3" s="29" t="s">
        <v>43</v>
      </c>
      <c r="I3" s="29" t="s">
        <v>54</v>
      </c>
      <c r="J3" s="29" t="s">
        <v>55</v>
      </c>
      <c r="K3" s="29" t="s">
        <v>56</v>
      </c>
      <c r="L3" s="29" t="s">
        <v>57</v>
      </c>
    </row>
    <row r="4" spans="2:12" x14ac:dyDescent="0.25">
      <c r="B4" s="30">
        <v>1</v>
      </c>
      <c r="C4" s="31" t="s">
        <v>58</v>
      </c>
      <c r="D4" s="32">
        <v>0</v>
      </c>
      <c r="E4" s="32">
        <v>0</v>
      </c>
      <c r="F4" s="43">
        <v>4.53842194997E-2</v>
      </c>
      <c r="G4" s="32">
        <v>1.1465215333E-3</v>
      </c>
      <c r="H4" s="32">
        <v>0</v>
      </c>
      <c r="I4" s="33">
        <v>0</v>
      </c>
      <c r="J4" s="33">
        <v>0</v>
      </c>
      <c r="K4" s="33">
        <f>SUM(D4:J4)</f>
        <v>4.6530741032999999E-2</v>
      </c>
      <c r="L4" s="32">
        <v>0</v>
      </c>
    </row>
    <row r="5" spans="2:12" x14ac:dyDescent="0.25">
      <c r="B5" s="30">
        <v>2</v>
      </c>
      <c r="C5" s="34" t="s">
        <v>59</v>
      </c>
      <c r="D5" s="32">
        <v>3.6822189999799998E-2</v>
      </c>
      <c r="E5" s="32">
        <v>0</v>
      </c>
      <c r="F5" s="43">
        <v>17.118472091415708</v>
      </c>
      <c r="G5" s="32">
        <v>2.1797657324641997</v>
      </c>
      <c r="H5" s="32">
        <v>0</v>
      </c>
      <c r="I5" s="33">
        <v>0</v>
      </c>
      <c r="J5" s="33">
        <v>0</v>
      </c>
      <c r="K5" s="33">
        <f t="shared" ref="K5:K40" si="0">SUM(D5:J5)</f>
        <v>19.335060013879708</v>
      </c>
      <c r="L5" s="32">
        <v>0</v>
      </c>
    </row>
    <row r="6" spans="2:12" x14ac:dyDescent="0.25">
      <c r="B6" s="30">
        <v>3</v>
      </c>
      <c r="C6" s="31" t="s">
        <v>60</v>
      </c>
      <c r="D6" s="32">
        <v>0</v>
      </c>
      <c r="E6" s="32">
        <v>0</v>
      </c>
      <c r="F6" s="43">
        <v>0.21194290309970001</v>
      </c>
      <c r="G6" s="32">
        <v>6.9618597266599996E-2</v>
      </c>
      <c r="H6" s="32">
        <v>0</v>
      </c>
      <c r="I6" s="33">
        <v>0</v>
      </c>
      <c r="J6" s="33">
        <v>0</v>
      </c>
      <c r="K6" s="33">
        <f t="shared" si="0"/>
        <v>0.28156150036630001</v>
      </c>
      <c r="L6" s="32">
        <v>0</v>
      </c>
    </row>
    <row r="7" spans="2:12" x14ac:dyDescent="0.25">
      <c r="B7" s="30">
        <v>4</v>
      </c>
      <c r="C7" s="34" t="s">
        <v>61</v>
      </c>
      <c r="D7" s="32">
        <v>3.2675010000000003E-4</v>
      </c>
      <c r="E7" s="32">
        <v>0</v>
      </c>
      <c r="F7" s="43">
        <v>3.4660543038604996</v>
      </c>
      <c r="G7" s="32">
        <v>0.39074827893219993</v>
      </c>
      <c r="H7" s="32">
        <v>0</v>
      </c>
      <c r="I7" s="33">
        <v>0</v>
      </c>
      <c r="J7" s="33">
        <v>0</v>
      </c>
      <c r="K7" s="33">
        <f t="shared" si="0"/>
        <v>3.8571293328926997</v>
      </c>
      <c r="L7" s="32">
        <v>0</v>
      </c>
    </row>
    <row r="8" spans="2:12" x14ac:dyDescent="0.25">
      <c r="B8" s="30">
        <v>5</v>
      </c>
      <c r="C8" s="34" t="s">
        <v>62</v>
      </c>
      <c r="D8" s="32">
        <v>0.32855066319930004</v>
      </c>
      <c r="E8" s="32">
        <v>0</v>
      </c>
      <c r="F8" s="43">
        <v>12.456634510543802</v>
      </c>
      <c r="G8" s="32">
        <v>1.6888991432969997</v>
      </c>
      <c r="H8" s="32">
        <v>0</v>
      </c>
      <c r="I8" s="33">
        <v>0</v>
      </c>
      <c r="J8" s="33">
        <v>0</v>
      </c>
      <c r="K8" s="33">
        <f t="shared" si="0"/>
        <v>14.474084317040102</v>
      </c>
      <c r="L8" s="32">
        <v>0</v>
      </c>
    </row>
    <row r="9" spans="2:12" x14ac:dyDescent="0.25">
      <c r="B9" s="30">
        <v>6</v>
      </c>
      <c r="C9" s="34" t="s">
        <v>63</v>
      </c>
      <c r="D9" s="32">
        <v>0.10932716996640002</v>
      </c>
      <c r="E9" s="32">
        <v>0</v>
      </c>
      <c r="F9" s="43">
        <v>7.5206981280249048</v>
      </c>
      <c r="G9" s="32">
        <v>2.3412887179321</v>
      </c>
      <c r="H9" s="32">
        <v>0</v>
      </c>
      <c r="I9" s="33">
        <v>0</v>
      </c>
      <c r="J9" s="33">
        <v>0</v>
      </c>
      <c r="K9" s="33">
        <f t="shared" si="0"/>
        <v>9.9713140159234044</v>
      </c>
      <c r="L9" s="32">
        <v>0</v>
      </c>
    </row>
    <row r="10" spans="2:12" x14ac:dyDescent="0.25">
      <c r="B10" s="30">
        <v>7</v>
      </c>
      <c r="C10" s="34" t="s">
        <v>64</v>
      </c>
      <c r="D10" s="32">
        <v>0.3014031786327</v>
      </c>
      <c r="E10" s="32">
        <v>0</v>
      </c>
      <c r="F10" s="43">
        <v>19.671183633446322</v>
      </c>
      <c r="G10" s="32">
        <v>4.0635089988641004</v>
      </c>
      <c r="H10" s="32">
        <v>0</v>
      </c>
      <c r="I10" s="33">
        <v>0</v>
      </c>
      <c r="J10" s="33">
        <v>0</v>
      </c>
      <c r="K10" s="33">
        <f t="shared" si="0"/>
        <v>24.036095810943124</v>
      </c>
      <c r="L10" s="32">
        <v>0</v>
      </c>
    </row>
    <row r="11" spans="2:12" x14ac:dyDescent="0.25">
      <c r="B11" s="30">
        <v>8</v>
      </c>
      <c r="C11" s="31" t="s">
        <v>65</v>
      </c>
      <c r="D11" s="32">
        <v>0</v>
      </c>
      <c r="E11" s="32">
        <v>0</v>
      </c>
      <c r="F11" s="43">
        <v>4.8616978199299991E-2</v>
      </c>
      <c r="G11" s="32">
        <v>1.9187873332999999E-3</v>
      </c>
      <c r="H11" s="32">
        <v>0</v>
      </c>
      <c r="I11" s="33">
        <v>0</v>
      </c>
      <c r="J11" s="33">
        <v>0</v>
      </c>
      <c r="K11" s="33">
        <f t="shared" si="0"/>
        <v>5.0535765532599988E-2</v>
      </c>
      <c r="L11" s="32">
        <v>0</v>
      </c>
    </row>
    <row r="12" spans="2:12" x14ac:dyDescent="0.25">
      <c r="B12" s="30">
        <v>9</v>
      </c>
      <c r="C12" s="31" t="s">
        <v>66</v>
      </c>
      <c r="D12" s="32">
        <v>0</v>
      </c>
      <c r="E12" s="32">
        <v>0</v>
      </c>
      <c r="F12" s="43">
        <v>3.3472547332000003E-3</v>
      </c>
      <c r="G12" s="32">
        <v>5.3467303330000007E-4</v>
      </c>
      <c r="H12" s="32">
        <v>0</v>
      </c>
      <c r="I12" s="33">
        <v>0</v>
      </c>
      <c r="J12" s="33">
        <v>0</v>
      </c>
      <c r="K12" s="33">
        <f t="shared" si="0"/>
        <v>3.8819277665000005E-3</v>
      </c>
      <c r="L12" s="32">
        <v>0</v>
      </c>
    </row>
    <row r="13" spans="2:12" x14ac:dyDescent="0.25">
      <c r="B13" s="30">
        <v>10</v>
      </c>
      <c r="C13" s="34" t="s">
        <v>67</v>
      </c>
      <c r="D13" s="32">
        <v>0.19251228623319999</v>
      </c>
      <c r="E13" s="32">
        <v>0</v>
      </c>
      <c r="F13" s="43">
        <v>5.6106625711281977</v>
      </c>
      <c r="G13" s="32">
        <v>4.1468797900654</v>
      </c>
      <c r="H13" s="32">
        <v>0</v>
      </c>
      <c r="I13" s="33">
        <v>0</v>
      </c>
      <c r="J13" s="33">
        <v>0</v>
      </c>
      <c r="K13" s="33">
        <f t="shared" si="0"/>
        <v>9.9500546474267964</v>
      </c>
      <c r="L13" s="32">
        <v>0</v>
      </c>
    </row>
    <row r="14" spans="2:12" x14ac:dyDescent="0.25">
      <c r="B14" s="30">
        <v>11</v>
      </c>
      <c r="C14" s="34" t="s">
        <v>68</v>
      </c>
      <c r="D14" s="32">
        <v>3.2840632097270999</v>
      </c>
      <c r="E14" s="32">
        <v>0</v>
      </c>
      <c r="F14" s="43">
        <v>285.28051115259478</v>
      </c>
      <c r="G14" s="32">
        <v>85.393852996644384</v>
      </c>
      <c r="H14" s="32">
        <v>0</v>
      </c>
      <c r="I14" s="33">
        <v>0</v>
      </c>
      <c r="J14" s="33">
        <v>0</v>
      </c>
      <c r="K14" s="33">
        <f t="shared" si="0"/>
        <v>373.95842735896628</v>
      </c>
      <c r="L14" s="32">
        <v>0</v>
      </c>
    </row>
    <row r="15" spans="2:12" x14ac:dyDescent="0.25">
      <c r="B15" s="30">
        <v>12</v>
      </c>
      <c r="C15" s="34" t="s">
        <v>69</v>
      </c>
      <c r="D15" s="32">
        <v>0.69612457449870002</v>
      </c>
      <c r="E15" s="32">
        <v>0</v>
      </c>
      <c r="F15" s="43">
        <v>45.137012378030008</v>
      </c>
      <c r="G15" s="32">
        <v>12.059905122927006</v>
      </c>
      <c r="H15" s="32">
        <v>0</v>
      </c>
      <c r="I15" s="33">
        <v>0</v>
      </c>
      <c r="J15" s="33">
        <v>0</v>
      </c>
      <c r="K15" s="33">
        <f t="shared" si="0"/>
        <v>57.89304207545571</v>
      </c>
      <c r="L15" s="32">
        <v>0</v>
      </c>
    </row>
    <row r="16" spans="2:12" x14ac:dyDescent="0.25">
      <c r="B16" s="30">
        <v>13</v>
      </c>
      <c r="C16" s="34" t="s">
        <v>70</v>
      </c>
      <c r="D16" s="32">
        <v>7.94325017331E-2</v>
      </c>
      <c r="E16" s="32">
        <v>0</v>
      </c>
      <c r="F16" s="43">
        <v>2.8314271588604991</v>
      </c>
      <c r="G16" s="32">
        <v>0.89564193366550005</v>
      </c>
      <c r="H16" s="32">
        <v>0</v>
      </c>
      <c r="I16" s="33">
        <v>0</v>
      </c>
      <c r="J16" s="33">
        <v>0</v>
      </c>
      <c r="K16" s="33">
        <f t="shared" si="0"/>
        <v>3.8065015942590992</v>
      </c>
      <c r="L16" s="32">
        <v>0</v>
      </c>
    </row>
    <row r="17" spans="2:12" x14ac:dyDescent="0.25">
      <c r="B17" s="30">
        <v>14</v>
      </c>
      <c r="C17" s="34" t="s">
        <v>71</v>
      </c>
      <c r="D17" s="32">
        <v>0.1249476563665</v>
      </c>
      <c r="E17" s="32">
        <v>0</v>
      </c>
      <c r="F17" s="43">
        <v>3.3622473805961004</v>
      </c>
      <c r="G17" s="32">
        <v>1.5366843826324998</v>
      </c>
      <c r="H17" s="32">
        <v>0</v>
      </c>
      <c r="I17" s="33">
        <v>0</v>
      </c>
      <c r="J17" s="33">
        <v>0</v>
      </c>
      <c r="K17" s="33">
        <f t="shared" si="0"/>
        <v>5.0238794195951</v>
      </c>
      <c r="L17" s="32">
        <v>0</v>
      </c>
    </row>
    <row r="18" spans="2:12" x14ac:dyDescent="0.25">
      <c r="B18" s="30">
        <v>15</v>
      </c>
      <c r="C18" s="34" t="s">
        <v>72</v>
      </c>
      <c r="D18" s="32">
        <v>0.1496347062326</v>
      </c>
      <c r="E18" s="32">
        <v>0</v>
      </c>
      <c r="F18" s="43">
        <v>20.305834595469936</v>
      </c>
      <c r="G18" s="32">
        <v>3.8628922954964011</v>
      </c>
      <c r="H18" s="32">
        <v>0</v>
      </c>
      <c r="I18" s="33">
        <v>0</v>
      </c>
      <c r="J18" s="33">
        <v>0</v>
      </c>
      <c r="K18" s="33">
        <f t="shared" si="0"/>
        <v>24.318361597198937</v>
      </c>
      <c r="L18" s="32">
        <v>0</v>
      </c>
    </row>
    <row r="19" spans="2:12" x14ac:dyDescent="0.25">
      <c r="B19" s="30">
        <v>16</v>
      </c>
      <c r="C19" s="34" t="s">
        <v>73</v>
      </c>
      <c r="D19" s="32">
        <v>2.6439561367297006</v>
      </c>
      <c r="E19" s="32">
        <v>0</v>
      </c>
      <c r="F19" s="43">
        <v>141.39131467186408</v>
      </c>
      <c r="G19" s="32">
        <v>53.637202469019371</v>
      </c>
      <c r="H19" s="32">
        <v>0</v>
      </c>
      <c r="I19" s="33">
        <v>0</v>
      </c>
      <c r="J19" s="33">
        <v>0</v>
      </c>
      <c r="K19" s="33">
        <f t="shared" si="0"/>
        <v>197.67247327761316</v>
      </c>
      <c r="L19" s="32">
        <v>0</v>
      </c>
    </row>
    <row r="20" spans="2:12" x14ac:dyDescent="0.25">
      <c r="B20" s="30">
        <v>17</v>
      </c>
      <c r="C20" s="34" t="s">
        <v>74</v>
      </c>
      <c r="D20" s="32">
        <v>0.15872684976609999</v>
      </c>
      <c r="E20" s="32">
        <v>0</v>
      </c>
      <c r="F20" s="43">
        <v>8.6895542596533044</v>
      </c>
      <c r="G20" s="32">
        <v>3.1023073874307001</v>
      </c>
      <c r="H20" s="32">
        <v>0</v>
      </c>
      <c r="I20" s="33">
        <v>0</v>
      </c>
      <c r="J20" s="33">
        <v>0</v>
      </c>
      <c r="K20" s="33">
        <f t="shared" si="0"/>
        <v>11.950588496850106</v>
      </c>
      <c r="L20" s="32">
        <v>0</v>
      </c>
    </row>
    <row r="21" spans="2:12" x14ac:dyDescent="0.25">
      <c r="B21" s="30">
        <v>18</v>
      </c>
      <c r="C21" s="31" t="s">
        <v>95</v>
      </c>
      <c r="D21" s="32">
        <v>0</v>
      </c>
      <c r="E21" s="32">
        <v>0</v>
      </c>
      <c r="F21" s="43">
        <v>0</v>
      </c>
      <c r="G21" s="32">
        <v>0</v>
      </c>
      <c r="H21" s="32">
        <v>0</v>
      </c>
      <c r="I21" s="33">
        <v>0</v>
      </c>
      <c r="J21" s="33">
        <v>0</v>
      </c>
      <c r="K21" s="33">
        <f t="shared" si="0"/>
        <v>0</v>
      </c>
      <c r="L21" s="32">
        <v>0</v>
      </c>
    </row>
    <row r="22" spans="2:12" x14ac:dyDescent="0.25">
      <c r="B22" s="30">
        <v>19</v>
      </c>
      <c r="C22" s="34" t="s">
        <v>75</v>
      </c>
      <c r="D22" s="32">
        <v>0.70680517159790002</v>
      </c>
      <c r="E22" s="32">
        <v>0</v>
      </c>
      <c r="F22" s="43">
        <v>83.386504209236747</v>
      </c>
      <c r="G22" s="32">
        <v>24.264989620188892</v>
      </c>
      <c r="H22" s="32">
        <v>0</v>
      </c>
      <c r="I22" s="33">
        <v>0</v>
      </c>
      <c r="J22" s="33">
        <v>0</v>
      </c>
      <c r="K22" s="33">
        <f t="shared" si="0"/>
        <v>108.35829900102354</v>
      </c>
      <c r="L22" s="32">
        <v>0</v>
      </c>
    </row>
    <row r="23" spans="2:12" x14ac:dyDescent="0.25">
      <c r="B23" s="30">
        <v>20</v>
      </c>
      <c r="C23" s="34" t="s">
        <v>76</v>
      </c>
      <c r="D23" s="32">
        <v>40.705072352402695</v>
      </c>
      <c r="E23" s="32">
        <v>0</v>
      </c>
      <c r="F23" s="43">
        <v>686.04965633074733</v>
      </c>
      <c r="G23" s="32">
        <v>206.42344218928855</v>
      </c>
      <c r="H23" s="32">
        <v>0</v>
      </c>
      <c r="I23" s="33">
        <v>0</v>
      </c>
      <c r="J23" s="33">
        <v>0</v>
      </c>
      <c r="K23" s="33">
        <f t="shared" si="0"/>
        <v>933.17817087243861</v>
      </c>
      <c r="L23" s="32">
        <v>0</v>
      </c>
    </row>
    <row r="24" spans="2:12" x14ac:dyDescent="0.25">
      <c r="B24" s="30">
        <v>21</v>
      </c>
      <c r="C24" s="31" t="s">
        <v>77</v>
      </c>
      <c r="D24" s="32">
        <v>0</v>
      </c>
      <c r="E24" s="32">
        <v>0</v>
      </c>
      <c r="F24" s="43">
        <v>7.3203638599500007E-2</v>
      </c>
      <c r="G24" s="32">
        <v>3.37119753999E-2</v>
      </c>
      <c r="H24" s="32">
        <v>0</v>
      </c>
      <c r="I24" s="33">
        <v>0</v>
      </c>
      <c r="J24" s="33">
        <v>0</v>
      </c>
      <c r="K24" s="33">
        <f t="shared" si="0"/>
        <v>0.1069156139994</v>
      </c>
      <c r="L24" s="32">
        <v>0</v>
      </c>
    </row>
    <row r="25" spans="2:12" x14ac:dyDescent="0.25">
      <c r="B25" s="30">
        <v>22</v>
      </c>
      <c r="C25" s="34" t="s">
        <v>78</v>
      </c>
      <c r="D25" s="32">
        <v>3.0649704000000003E-3</v>
      </c>
      <c r="E25" s="32">
        <v>0</v>
      </c>
      <c r="F25" s="43">
        <v>0.80361755503290011</v>
      </c>
      <c r="G25" s="32">
        <v>3.6672814066499998E-2</v>
      </c>
      <c r="H25" s="32">
        <v>0</v>
      </c>
      <c r="I25" s="33">
        <v>0</v>
      </c>
      <c r="J25" s="33">
        <v>0</v>
      </c>
      <c r="K25" s="33">
        <f t="shared" si="0"/>
        <v>0.84335533949940011</v>
      </c>
      <c r="L25" s="32">
        <v>0</v>
      </c>
    </row>
    <row r="26" spans="2:12" x14ac:dyDescent="0.25">
      <c r="B26" s="30">
        <v>23</v>
      </c>
      <c r="C26" s="31" t="s">
        <v>79</v>
      </c>
      <c r="D26" s="32">
        <v>0</v>
      </c>
      <c r="E26" s="32">
        <v>0</v>
      </c>
      <c r="F26" s="43">
        <v>0.48681428853319997</v>
      </c>
      <c r="G26" s="32">
        <v>0</v>
      </c>
      <c r="H26" s="32">
        <v>0</v>
      </c>
      <c r="I26" s="33">
        <v>0</v>
      </c>
      <c r="J26" s="33">
        <v>0</v>
      </c>
      <c r="K26" s="33">
        <f t="shared" si="0"/>
        <v>0.48681428853319997</v>
      </c>
      <c r="L26" s="32">
        <v>0</v>
      </c>
    </row>
    <row r="27" spans="2:12" x14ac:dyDescent="0.25">
      <c r="B27" s="30">
        <v>24</v>
      </c>
      <c r="C27" s="31" t="s">
        <v>80</v>
      </c>
      <c r="D27" s="32">
        <v>0</v>
      </c>
      <c r="E27" s="32">
        <v>0</v>
      </c>
      <c r="F27" s="43">
        <v>0.20535346169949997</v>
      </c>
      <c r="G27" s="32">
        <v>2.1724245999999998E-3</v>
      </c>
      <c r="H27" s="32">
        <v>0</v>
      </c>
      <c r="I27" s="33">
        <v>0</v>
      </c>
      <c r="J27" s="33">
        <v>0</v>
      </c>
      <c r="K27" s="33">
        <f t="shared" si="0"/>
        <v>0.20752588629949997</v>
      </c>
      <c r="L27" s="32">
        <v>0</v>
      </c>
    </row>
    <row r="28" spans="2:12" x14ac:dyDescent="0.25">
      <c r="B28" s="30">
        <v>25</v>
      </c>
      <c r="C28" s="34" t="s">
        <v>81</v>
      </c>
      <c r="D28" s="32">
        <v>2.2870383286649001</v>
      </c>
      <c r="E28" s="32">
        <v>0</v>
      </c>
      <c r="F28" s="43">
        <v>84.787557513951228</v>
      </c>
      <c r="G28" s="32">
        <v>26.347475604757793</v>
      </c>
      <c r="H28" s="32">
        <v>0</v>
      </c>
      <c r="I28" s="33">
        <v>0</v>
      </c>
      <c r="J28" s="33">
        <v>0</v>
      </c>
      <c r="K28" s="33">
        <f t="shared" si="0"/>
        <v>113.42207144737392</v>
      </c>
      <c r="L28" s="32">
        <v>0</v>
      </c>
    </row>
    <row r="29" spans="2:12" x14ac:dyDescent="0.25">
      <c r="B29" s="30">
        <v>26</v>
      </c>
      <c r="C29" s="34" t="s">
        <v>82</v>
      </c>
      <c r="D29" s="32">
        <v>0.14543931646599997</v>
      </c>
      <c r="E29" s="32">
        <v>0</v>
      </c>
      <c r="F29" s="43">
        <v>22.732158038969839</v>
      </c>
      <c r="G29" s="32">
        <v>7.8782316185286074</v>
      </c>
      <c r="H29" s="32">
        <v>0</v>
      </c>
      <c r="I29" s="33">
        <v>0</v>
      </c>
      <c r="J29" s="33">
        <v>0</v>
      </c>
      <c r="K29" s="33">
        <f t="shared" si="0"/>
        <v>30.755828973964448</v>
      </c>
      <c r="L29" s="32">
        <v>0</v>
      </c>
    </row>
    <row r="30" spans="2:12" x14ac:dyDescent="0.25">
      <c r="B30" s="30">
        <v>27</v>
      </c>
      <c r="C30" s="34" t="s">
        <v>22</v>
      </c>
      <c r="D30" s="32">
        <v>1.1279292227322002</v>
      </c>
      <c r="E30" s="32">
        <v>0</v>
      </c>
      <c r="F30" s="43">
        <v>49.30661676581169</v>
      </c>
      <c r="G30" s="32">
        <v>8.4775030353634033</v>
      </c>
      <c r="H30" s="32">
        <v>0</v>
      </c>
      <c r="I30" s="33">
        <v>0</v>
      </c>
      <c r="J30" s="33">
        <v>0</v>
      </c>
      <c r="K30" s="33">
        <f t="shared" si="0"/>
        <v>58.912049023907294</v>
      </c>
      <c r="L30" s="32">
        <v>0</v>
      </c>
    </row>
    <row r="31" spans="2:12" x14ac:dyDescent="0.25">
      <c r="B31" s="30">
        <v>28</v>
      </c>
      <c r="C31" s="34" t="s">
        <v>83</v>
      </c>
      <c r="D31" s="32">
        <v>1.18094884999E-2</v>
      </c>
      <c r="E31" s="32">
        <v>0</v>
      </c>
      <c r="F31" s="43">
        <v>1.7399776182302003</v>
      </c>
      <c r="G31" s="32">
        <v>4.0535760866100001E-2</v>
      </c>
      <c r="H31" s="32">
        <v>0</v>
      </c>
      <c r="I31" s="33">
        <v>0</v>
      </c>
      <c r="J31" s="33">
        <v>0</v>
      </c>
      <c r="K31" s="33">
        <f t="shared" si="0"/>
        <v>1.7923228675962002</v>
      </c>
      <c r="L31" s="32">
        <v>0</v>
      </c>
    </row>
    <row r="32" spans="2:12" x14ac:dyDescent="0.25">
      <c r="B32" s="30">
        <v>29</v>
      </c>
      <c r="C32" s="34" t="s">
        <v>84</v>
      </c>
      <c r="D32" s="32">
        <v>1.3205281434980001</v>
      </c>
      <c r="E32" s="32">
        <v>0</v>
      </c>
      <c r="F32" s="43">
        <v>72.977067743713434</v>
      </c>
      <c r="G32" s="32">
        <v>28.713579724690085</v>
      </c>
      <c r="H32" s="32">
        <v>0</v>
      </c>
      <c r="I32" s="33">
        <v>0</v>
      </c>
      <c r="J32" s="33">
        <v>0</v>
      </c>
      <c r="K32" s="33">
        <f t="shared" si="0"/>
        <v>103.01117561190151</v>
      </c>
      <c r="L32" s="32">
        <v>0</v>
      </c>
    </row>
    <row r="33" spans="2:12" x14ac:dyDescent="0.25">
      <c r="B33" s="30">
        <v>30</v>
      </c>
      <c r="C33" s="34" t="s">
        <v>85</v>
      </c>
      <c r="D33" s="32">
        <v>0.58614117376479991</v>
      </c>
      <c r="E33" s="32">
        <v>0</v>
      </c>
      <c r="F33" s="43">
        <v>74.307965374280471</v>
      </c>
      <c r="G33" s="32">
        <v>14.518673960325412</v>
      </c>
      <c r="H33" s="32">
        <v>0</v>
      </c>
      <c r="I33" s="33">
        <v>0</v>
      </c>
      <c r="J33" s="33">
        <v>0</v>
      </c>
      <c r="K33" s="33">
        <f t="shared" si="0"/>
        <v>89.412780508370687</v>
      </c>
      <c r="L33" s="32">
        <v>0</v>
      </c>
    </row>
    <row r="34" spans="2:12" x14ac:dyDescent="0.25">
      <c r="B34" s="30">
        <v>31</v>
      </c>
      <c r="C34" s="31" t="s">
        <v>86</v>
      </c>
      <c r="D34" s="32">
        <v>0</v>
      </c>
      <c r="E34" s="32">
        <v>0</v>
      </c>
      <c r="F34" s="43">
        <v>1.0123782844325999</v>
      </c>
      <c r="G34" s="32">
        <v>7.0224982333000011E-3</v>
      </c>
      <c r="H34" s="32">
        <v>0</v>
      </c>
      <c r="I34" s="33">
        <v>0</v>
      </c>
      <c r="J34" s="33">
        <v>0</v>
      </c>
      <c r="K34" s="33">
        <f t="shared" si="0"/>
        <v>1.0194007826659</v>
      </c>
      <c r="L34" s="32">
        <v>0</v>
      </c>
    </row>
    <row r="35" spans="2:12" x14ac:dyDescent="0.25">
      <c r="B35" s="30">
        <v>32</v>
      </c>
      <c r="C35" s="34" t="s">
        <v>87</v>
      </c>
      <c r="D35" s="32">
        <v>2.1714376512969995</v>
      </c>
      <c r="E35" s="32">
        <v>0</v>
      </c>
      <c r="F35" s="43">
        <v>121.66736319065363</v>
      </c>
      <c r="G35" s="32">
        <v>26.198977735921879</v>
      </c>
      <c r="H35" s="32">
        <v>0</v>
      </c>
      <c r="I35" s="33">
        <v>0</v>
      </c>
      <c r="J35" s="33">
        <v>0</v>
      </c>
      <c r="K35" s="33">
        <f t="shared" si="0"/>
        <v>150.0377785778725</v>
      </c>
      <c r="L35" s="32">
        <v>0</v>
      </c>
    </row>
    <row r="36" spans="2:12" x14ac:dyDescent="0.25">
      <c r="B36" s="30">
        <v>33</v>
      </c>
      <c r="C36" s="34" t="s">
        <v>88</v>
      </c>
      <c r="D36" s="32">
        <v>0.37301693646459999</v>
      </c>
      <c r="E36" s="32">
        <v>0</v>
      </c>
      <c r="F36" s="43">
        <v>53.832407977264403</v>
      </c>
      <c r="G36" s="32">
        <v>7.5574082958288029</v>
      </c>
      <c r="H36" s="32">
        <v>0</v>
      </c>
      <c r="I36" s="33">
        <v>0</v>
      </c>
      <c r="J36" s="33">
        <v>0</v>
      </c>
      <c r="K36" s="33">
        <f t="shared" si="0"/>
        <v>61.762833209557805</v>
      </c>
      <c r="L36" s="32">
        <v>0</v>
      </c>
    </row>
    <row r="37" spans="2:12" x14ac:dyDescent="0.25">
      <c r="B37" s="30">
        <v>34</v>
      </c>
      <c r="C37" s="34" t="s">
        <v>89</v>
      </c>
      <c r="D37" s="32">
        <v>0</v>
      </c>
      <c r="E37" s="32">
        <v>0</v>
      </c>
      <c r="F37" s="43">
        <v>0.20966794049929996</v>
      </c>
      <c r="G37" s="32">
        <v>7.9637395666000005E-3</v>
      </c>
      <c r="H37" s="32">
        <v>0</v>
      </c>
      <c r="I37" s="33">
        <v>0</v>
      </c>
      <c r="J37" s="33">
        <v>0</v>
      </c>
      <c r="K37" s="33">
        <f t="shared" si="0"/>
        <v>0.21763168006589995</v>
      </c>
      <c r="L37" s="32">
        <v>0</v>
      </c>
    </row>
    <row r="38" spans="2:12" x14ac:dyDescent="0.25">
      <c r="B38" s="30">
        <v>35</v>
      </c>
      <c r="C38" s="34" t="s">
        <v>90</v>
      </c>
      <c r="D38" s="32">
        <v>2.9380337465958006</v>
      </c>
      <c r="E38" s="32">
        <v>0</v>
      </c>
      <c r="F38" s="43">
        <v>186.39635027889651</v>
      </c>
      <c r="G38" s="32">
        <v>47.431695582447659</v>
      </c>
      <c r="H38" s="32">
        <v>0</v>
      </c>
      <c r="I38" s="33">
        <v>0</v>
      </c>
      <c r="J38" s="33">
        <v>0</v>
      </c>
      <c r="K38" s="33">
        <f t="shared" si="0"/>
        <v>236.76607960793996</v>
      </c>
      <c r="L38" s="32">
        <v>0</v>
      </c>
    </row>
    <row r="39" spans="2:12" x14ac:dyDescent="0.25">
      <c r="B39" s="30">
        <v>36</v>
      </c>
      <c r="C39" s="34" t="s">
        <v>91</v>
      </c>
      <c r="D39" s="32">
        <v>1.7063548299800002E-2</v>
      </c>
      <c r="E39" s="32">
        <v>0</v>
      </c>
      <c r="F39" s="43">
        <v>9.4043661439566986</v>
      </c>
      <c r="G39" s="32">
        <v>1.5561991202981997</v>
      </c>
      <c r="H39" s="32">
        <v>0</v>
      </c>
      <c r="I39" s="33">
        <v>0</v>
      </c>
      <c r="J39" s="33">
        <v>0</v>
      </c>
      <c r="K39" s="33">
        <f t="shared" si="0"/>
        <v>10.977628812554698</v>
      </c>
      <c r="L39" s="32">
        <v>0</v>
      </c>
    </row>
    <row r="40" spans="2:12" x14ac:dyDescent="0.25">
      <c r="B40" s="30">
        <v>37</v>
      </c>
      <c r="C40" s="34" t="s">
        <v>92</v>
      </c>
      <c r="D40" s="32">
        <v>0.95233735913119988</v>
      </c>
      <c r="E40" s="32">
        <v>0</v>
      </c>
      <c r="F40" s="43">
        <v>84.606815923204664</v>
      </c>
      <c r="G40" s="32">
        <v>27.511920954591091</v>
      </c>
      <c r="H40" s="32">
        <v>0</v>
      </c>
      <c r="I40" s="33">
        <v>0</v>
      </c>
      <c r="J40" s="33">
        <v>0</v>
      </c>
      <c r="K40" s="33">
        <f t="shared" si="0"/>
        <v>113.07107423692696</v>
      </c>
      <c r="L40" s="32">
        <v>0</v>
      </c>
    </row>
    <row r="41" spans="2:12" s="38" customFormat="1" x14ac:dyDescent="0.25">
      <c r="B41" s="35" t="s">
        <v>93</v>
      </c>
      <c r="C41" s="36"/>
      <c r="D41" s="37">
        <f>SUM(D4:D40)</f>
        <v>61.451545282999994</v>
      </c>
      <c r="E41" s="37">
        <f t="shared" ref="E41:L41" si="1">SUM(E4:E40)</f>
        <v>0</v>
      </c>
      <c r="F41" s="37">
        <f t="shared" si="1"/>
        <v>2107.1367404687335</v>
      </c>
      <c r="G41" s="37">
        <f t="shared" si="1"/>
        <v>602.38097248350016</v>
      </c>
      <c r="H41" s="37">
        <f t="shared" si="1"/>
        <v>0</v>
      </c>
      <c r="I41" s="37">
        <f t="shared" si="1"/>
        <v>0</v>
      </c>
      <c r="J41" s="37">
        <f t="shared" si="1"/>
        <v>0</v>
      </c>
      <c r="K41" s="37">
        <f t="shared" si="1"/>
        <v>2770.9692582352332</v>
      </c>
      <c r="L41" s="37">
        <f t="shared" si="1"/>
        <v>0</v>
      </c>
    </row>
    <row r="42" spans="2:12" x14ac:dyDescent="0.25">
      <c r="B42" t="s">
        <v>94</v>
      </c>
      <c r="I42" s="39"/>
      <c r="J42" s="39"/>
      <c r="K42" s="39"/>
    </row>
    <row r="43" spans="2:12" s="39" customFormat="1" x14ac:dyDescent="0.25">
      <c r="D43" s="45"/>
    </row>
    <row r="44" spans="2:12" x14ac:dyDescent="0.25">
      <c r="D44" s="39"/>
      <c r="I44" s="39"/>
      <c r="J44" s="39"/>
      <c r="K44" s="39"/>
      <c r="L44" s="39"/>
    </row>
    <row r="45" spans="2:12" x14ac:dyDescent="0.25">
      <c r="D45" s="39"/>
      <c r="E45" s="39"/>
      <c r="F45" s="39"/>
      <c r="G45" s="39"/>
      <c r="I45" s="39"/>
      <c r="J45" s="39"/>
      <c r="K45" s="39"/>
      <c r="L45" s="39"/>
    </row>
    <row r="46" spans="2:12" x14ac:dyDescent="0.25">
      <c r="D46" s="39"/>
      <c r="E46" s="39"/>
      <c r="F46" s="39"/>
      <c r="G46" s="39"/>
      <c r="H46" s="41"/>
      <c r="I46" s="39"/>
      <c r="J46" s="39"/>
      <c r="K46" s="39"/>
      <c r="L46" s="39"/>
    </row>
    <row r="47" spans="2:12" x14ac:dyDescent="0.25">
      <c r="D47" s="40"/>
      <c r="E47" s="40"/>
      <c r="F47" s="40"/>
      <c r="G47" s="40"/>
      <c r="H47" s="40"/>
      <c r="I47" s="41"/>
      <c r="J47" s="41"/>
      <c r="K47" s="40"/>
      <c r="L47" s="40"/>
    </row>
    <row r="48" spans="2:12" x14ac:dyDescent="0.25">
      <c r="K48" s="42"/>
    </row>
    <row r="49" spans="11:11" x14ac:dyDescent="0.25">
      <c r="K49" s="42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Suresh Babu Anguluri</cp:lastModifiedBy>
  <dcterms:created xsi:type="dcterms:W3CDTF">2014-04-10T12:10:22Z</dcterms:created>
  <dcterms:modified xsi:type="dcterms:W3CDTF">2024-12-10T07:54:18Z</dcterms:modified>
</cp:coreProperties>
</file>